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3905" windowHeight="8265" tabRatio="761" activeTab="0"/>
  </bookViews>
  <sheets>
    <sheet name="SUMMARY" sheetId="1" r:id="rId1"/>
    <sheet name="LABS (10)" sheetId="2" r:id="rId2"/>
    <sheet name="ADMIN-Asst Dean" sheetId="3" r:id="rId3"/>
    <sheet name="ADMIN-Clerical" sheetId="4" r:id="rId4"/>
    <sheet name="INTER-Classroom 40" sheetId="5" r:id="rId5"/>
    <sheet name="INTER-Classroom 20" sheetId="6" r:id="rId6"/>
    <sheet name="Master" sheetId="7" r:id="rId7"/>
  </sheets>
  <definedNames>
    <definedName name="_xlnm.Print_Area" localSheetId="2">'ADMIN-Asst Dean'!$A$1:$H$64</definedName>
    <definedName name="_xlnm.Print_Area" localSheetId="3">'ADMIN-Clerical'!$A$1:$H$63</definedName>
    <definedName name="_xlnm.Print_Area" localSheetId="5">'INTER-Classroom 20'!$A$1:$H$64</definedName>
    <definedName name="_xlnm.Print_Area" localSheetId="4">'INTER-Classroom 40'!$A$1:$H$63</definedName>
    <definedName name="_xlnm.Print_Area" localSheetId="1">'LABS (10)'!$A$1:$H$61</definedName>
    <definedName name="_xlnm.Print_Area" localSheetId="6">'Master'!$A$1:$H$64</definedName>
    <definedName name="_xlnm.Print_Area" localSheetId="0">'SUMMARY'!$A$1:$K$44</definedName>
    <definedName name="_xlnm.Print_Titles" localSheetId="0">'SUMMARY'!$1:$7</definedName>
  </definedNames>
  <calcPr fullCalcOnLoad="1"/>
</workbook>
</file>

<file path=xl/sharedStrings.xml><?xml version="1.0" encoding="utf-8"?>
<sst xmlns="http://schemas.openxmlformats.org/spreadsheetml/2006/main" count="324" uniqueCount="89">
  <si>
    <t>A</t>
  </si>
  <si>
    <t>B</t>
  </si>
  <si>
    <t>C</t>
  </si>
  <si>
    <t>D</t>
  </si>
  <si>
    <t>E</t>
  </si>
  <si>
    <t>F</t>
  </si>
  <si>
    <t>G</t>
  </si>
  <si>
    <t>H</t>
  </si>
  <si>
    <t>Total</t>
  </si>
  <si>
    <t>Cost</t>
  </si>
  <si>
    <t>Room or</t>
  </si>
  <si>
    <t>Units</t>
  </si>
  <si>
    <t>Quantity</t>
  </si>
  <si>
    <t>Item</t>
  </si>
  <si>
    <t>Location</t>
  </si>
  <si>
    <t>Needed</t>
  </si>
  <si>
    <t>Available</t>
  </si>
  <si>
    <t>Per Unit</t>
  </si>
  <si>
    <t>Number</t>
  </si>
  <si>
    <t>Tables 18x60</t>
  </si>
  <si>
    <t>Instrutor Table</t>
  </si>
  <si>
    <t>Instructor Task Chair</t>
  </si>
  <si>
    <t>Slimline Standing Lecturn</t>
  </si>
  <si>
    <t>SPECIALTY EQUIPMENT</t>
  </si>
  <si>
    <t>(Stations)</t>
  </si>
  <si>
    <t>(ID)</t>
  </si>
  <si>
    <t xml:space="preserve"> </t>
  </si>
  <si>
    <t>EPI</t>
  </si>
  <si>
    <t>SUBTOTAL</t>
  </si>
  <si>
    <t>List Rm Numbers</t>
  </si>
  <si>
    <t>Television / Video Monitor</t>
  </si>
  <si>
    <r>
      <t xml:space="preserve">Justification: </t>
    </r>
    <r>
      <rPr>
        <sz val="10"/>
        <rFont val="Palatino"/>
        <family val="0"/>
      </rPr>
      <t>xxxx</t>
    </r>
  </si>
  <si>
    <t>DVD/4-Head VCR</t>
  </si>
  <si>
    <t>INTERDISCIPLINARY</t>
  </si>
  <si>
    <t>LECTURE CLASSROOM (20)</t>
  </si>
  <si>
    <t>LECTURE CLASSROOM (40)</t>
  </si>
  <si>
    <t>Armless Chairs</t>
  </si>
  <si>
    <t>ADMINISTRATION</t>
  </si>
  <si>
    <t>Traxxs Systems/Computer</t>
  </si>
  <si>
    <t>Keyboard Tray</t>
  </si>
  <si>
    <t>Task Chair</t>
  </si>
  <si>
    <t>Freestanding Bookcase</t>
  </si>
  <si>
    <t>Round Table</t>
  </si>
  <si>
    <t>Side Guest Chair</t>
  </si>
  <si>
    <t>ASST DEAN'S OFFICE</t>
  </si>
  <si>
    <t>CLERICAL OFFICE</t>
  </si>
  <si>
    <t>5 Drawer Lateral File w/ Laminate Top</t>
  </si>
  <si>
    <t>Ergonomic Task Chair</t>
  </si>
  <si>
    <t>TEACHING LABS</t>
  </si>
  <si>
    <t>Wireless Mouse/Keyboard</t>
  </si>
  <si>
    <t>EARTH SCIENCE</t>
  </si>
  <si>
    <t>Auto Systems / Computer Workstations</t>
  </si>
  <si>
    <t>Instructional Workstation</t>
  </si>
  <si>
    <t>Wireless Laptop</t>
  </si>
  <si>
    <t>Security Cart for Laptop</t>
  </si>
  <si>
    <t>Electronic Ceiling Mount Screen</t>
  </si>
  <si>
    <t>Printer Table</t>
  </si>
  <si>
    <t>HP Laserjet</t>
  </si>
  <si>
    <t>IR Emitter Controller</t>
  </si>
  <si>
    <t>DVD/VHS Player</t>
  </si>
  <si>
    <t>Data Video Projectos</t>
  </si>
  <si>
    <t>AV Control System</t>
  </si>
  <si>
    <t>Video Splitter</t>
  </si>
  <si>
    <t>Equipment rack</t>
  </si>
  <si>
    <t>Sound System</t>
  </si>
  <si>
    <t>Plant Growth Chamber</t>
  </si>
  <si>
    <t>CAMPUS NAME</t>
  </si>
  <si>
    <t>PROJECT NAME</t>
  </si>
  <si>
    <t>Admin Fee</t>
  </si>
  <si>
    <t>SUB-TOTAL</t>
  </si>
  <si>
    <t>TOTAL</t>
  </si>
  <si>
    <t>BUDGET YEAR</t>
  </si>
  <si>
    <t>2009/2010</t>
  </si>
  <si>
    <t>REVISION DATE:</t>
  </si>
  <si>
    <t>Request for Group II Equipment Funding (CPDC 2-23)</t>
  </si>
  <si>
    <t>CAPITAL PLANNING, DESIGN AND CONSTRUCTION</t>
  </si>
  <si>
    <t>X</t>
  </si>
  <si>
    <r>
      <rPr>
        <u val="single"/>
        <sz val="10"/>
        <rFont val="Palatino"/>
        <family val="0"/>
      </rPr>
      <t>Justification</t>
    </r>
    <r>
      <rPr>
        <sz val="10"/>
        <rFont val="Palatino"/>
        <family val="0"/>
      </rPr>
      <t>: Provides controlled environment to allow studies on plants and their growth pattern</t>
    </r>
  </si>
  <si>
    <t>Rm Number</t>
  </si>
  <si>
    <t>SPECIALTY EQUIPMENT SUB-TOTAL</t>
  </si>
  <si>
    <t>TOTAL RM COUNT</t>
  </si>
  <si>
    <t>STANDARD EQUIP SUB-TOTAL/ ROOM</t>
  </si>
  <si>
    <t>Microscope 5000</t>
  </si>
  <si>
    <r>
      <rPr>
        <u val="single"/>
        <sz val="10"/>
        <rFont val="Palatino"/>
        <family val="0"/>
      </rPr>
      <t>Justification</t>
    </r>
    <r>
      <rPr>
        <sz val="10"/>
        <rFont val="Palatino"/>
        <family val="0"/>
      </rPr>
      <t>: Required in field ….</t>
    </r>
  </si>
  <si>
    <r>
      <rPr>
        <b/>
        <u val="single"/>
        <sz val="10"/>
        <rFont val="Palatino"/>
        <family val="0"/>
      </rPr>
      <t>Justification</t>
    </r>
    <r>
      <rPr>
        <b/>
        <sz val="10"/>
        <rFont val="Palatino"/>
        <family val="0"/>
      </rPr>
      <t>:</t>
    </r>
    <r>
      <rPr>
        <sz val="10"/>
        <rFont val="Palatino"/>
        <family val="0"/>
      </rPr>
      <t xml:space="preserve"> X</t>
    </r>
  </si>
  <si>
    <t>DEPT / DISCIPLINE</t>
  </si>
  <si>
    <t>ROOM TYPE</t>
  </si>
  <si>
    <t>STANDARD EQUIPMENT (Items per room)</t>
  </si>
  <si>
    <t>Task charis w/ tablets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</si>
</sst>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Palatino"/>
      <family val="0"/>
    </font>
    <font>
      <b/>
      <sz val="10"/>
      <name val="Palatino"/>
      <family val="0"/>
    </font>
    <font>
      <b/>
      <sz val="12"/>
      <name val="Palatino"/>
      <family val="1"/>
    </font>
    <font>
      <sz val="11"/>
      <name val="Palatino"/>
      <family val="1"/>
    </font>
    <font>
      <b/>
      <sz val="11"/>
      <name val="Palatino"/>
      <family val="1"/>
    </font>
    <font>
      <sz val="12"/>
      <name val="Palatino"/>
      <family val="0"/>
    </font>
    <font>
      <sz val="9"/>
      <name val="Palatino"/>
      <family val="1"/>
    </font>
    <font>
      <sz val="9"/>
      <name val="Geneva"/>
      <family val="0"/>
    </font>
    <font>
      <b/>
      <sz val="12"/>
      <name val="Geneva"/>
      <family val="0"/>
    </font>
    <font>
      <sz val="8"/>
      <name val="Palatino"/>
      <family val="0"/>
    </font>
    <font>
      <sz val="14"/>
      <name val="Palatino"/>
      <family val="0"/>
    </font>
    <font>
      <b/>
      <sz val="14"/>
      <name val="Palatino"/>
      <family val="0"/>
    </font>
    <font>
      <u val="single"/>
      <sz val="10"/>
      <name val="Palatino"/>
      <family val="0"/>
    </font>
    <font>
      <b/>
      <u val="single"/>
      <sz val="10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Palatin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4" fontId="4" fillId="0" borderId="10" xfId="44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Continuous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4" fontId="6" fillId="33" borderId="12" xfId="44" applyFont="1" applyFill="1" applyBorder="1" applyAlignment="1">
      <alignment/>
    </xf>
    <xf numFmtId="0" fontId="5" fillId="0" borderId="13" xfId="0" applyFont="1" applyBorder="1" applyAlignment="1">
      <alignment horizontal="left" wrapText="1" inden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 indent="1"/>
    </xf>
    <xf numFmtId="4" fontId="6" fillId="0" borderId="0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44" fontId="4" fillId="0" borderId="0" xfId="0" applyNumberFormat="1" applyFont="1" applyAlignment="1">
      <alignment/>
    </xf>
    <xf numFmtId="44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44" fontId="4" fillId="0" borderId="2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44" fontId="6" fillId="33" borderId="0" xfId="0" applyNumberFormat="1" applyFont="1" applyFill="1" applyBorder="1" applyAlignment="1">
      <alignment horizontal="right"/>
    </xf>
    <xf numFmtId="9" fontId="4" fillId="0" borderId="20" xfId="0" applyNumberFormat="1" applyFont="1" applyFill="1" applyBorder="1" applyAlignment="1">
      <alignment horizontal="left"/>
    </xf>
    <xf numFmtId="44" fontId="4" fillId="0" borderId="20" xfId="44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4" fontId="4" fillId="0" borderId="0" xfId="44" applyFont="1" applyFill="1" applyBorder="1" applyAlignment="1">
      <alignment horizontal="center"/>
    </xf>
    <xf numFmtId="44" fontId="6" fillId="0" borderId="0" xfId="44" applyFont="1" applyFill="1" applyBorder="1" applyAlignment="1">
      <alignment horizontal="center"/>
    </xf>
    <xf numFmtId="44" fontId="6" fillId="0" borderId="0" xfId="44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14" fontId="5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 wrapText="1" inden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4" fontId="5" fillId="0" borderId="16" xfId="44" applyFont="1" applyBorder="1" applyAlignment="1">
      <alignment horizontal="right"/>
    </xf>
    <xf numFmtId="0" fontId="1" fillId="0" borderId="0" xfId="0" applyFont="1" applyAlignment="1">
      <alignment/>
    </xf>
    <xf numFmtId="44" fontId="6" fillId="33" borderId="11" xfId="44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Zeros="0" tabSelected="1" view="pageLayout" zoomScaleSheetLayoutView="100" workbookViewId="0" topLeftCell="A1">
      <selection activeCell="C14" sqref="C14:G14"/>
    </sheetView>
  </sheetViews>
  <sheetFormatPr defaultColWidth="11.375" defaultRowHeight="12.75"/>
  <cols>
    <col min="1" max="1" width="18.25390625" style="0" customWidth="1"/>
    <col min="2" max="2" width="16.00390625" style="0" customWidth="1"/>
    <col min="3" max="3" width="15.375" style="0" customWidth="1"/>
    <col min="4" max="4" width="8.75390625" style="8" customWidth="1"/>
    <col min="5" max="5" width="12.75390625" style="0" customWidth="1"/>
    <col min="6" max="6" width="12.75390625" style="11" customWidth="1"/>
    <col min="7" max="7" width="16.75390625" style="8" customWidth="1"/>
  </cols>
  <sheetData>
    <row r="1" spans="1:11" ht="18.75">
      <c r="A1" s="125" t="s">
        <v>75</v>
      </c>
      <c r="B1" s="125"/>
      <c r="C1" s="125"/>
      <c r="D1" s="125"/>
      <c r="E1" s="125"/>
      <c r="F1" s="125"/>
      <c r="G1" s="125"/>
      <c r="H1" s="120"/>
      <c r="I1" s="120"/>
      <c r="J1" s="120"/>
      <c r="K1" s="120"/>
    </row>
    <row r="2" spans="1:11" ht="15" customHeight="1">
      <c r="A2" s="126" t="s">
        <v>74</v>
      </c>
      <c r="B2" s="126"/>
      <c r="C2" s="126"/>
      <c r="D2" s="126"/>
      <c r="E2" s="126"/>
      <c r="F2" s="126"/>
      <c r="G2" s="126"/>
      <c r="H2" s="121"/>
      <c r="I2" s="121"/>
      <c r="J2" s="121"/>
      <c r="K2" s="121"/>
    </row>
    <row r="3" spans="1:7" ht="15" customHeight="1">
      <c r="A3" s="105"/>
      <c r="B3" s="105"/>
      <c r="C3" s="105"/>
      <c r="D3" s="105"/>
      <c r="E3" s="105"/>
      <c r="F3" s="105"/>
      <c r="G3" s="105"/>
    </row>
    <row r="4" spans="1:7" ht="15.75" customHeight="1">
      <c r="A4" s="95" t="s">
        <v>66</v>
      </c>
      <c r="B4" s="95"/>
      <c r="C4" s="95"/>
      <c r="D4" s="95"/>
      <c r="E4" s="95"/>
      <c r="F4" s="96" t="s">
        <v>71</v>
      </c>
      <c r="G4" s="103" t="s">
        <v>72</v>
      </c>
    </row>
    <row r="5" spans="1:7" ht="15.75" customHeight="1">
      <c r="A5" s="56"/>
      <c r="B5" s="56"/>
      <c r="C5" s="56"/>
      <c r="D5" s="56"/>
      <c r="E5" s="56"/>
      <c r="F5" s="102" t="s">
        <v>73</v>
      </c>
      <c r="G5" s="104">
        <v>38038</v>
      </c>
    </row>
    <row r="6" spans="1:7" ht="15.75">
      <c r="A6" s="22" t="s">
        <v>67</v>
      </c>
      <c r="B6" s="22"/>
      <c r="C6" s="1"/>
      <c r="D6" s="3"/>
      <c r="E6" s="1"/>
      <c r="F6" s="97" t="s">
        <v>27</v>
      </c>
      <c r="G6" s="103">
        <v>2799</v>
      </c>
    </row>
    <row r="7" spans="2:7" ht="15">
      <c r="B7" s="5"/>
      <c r="C7" s="2"/>
      <c r="D7" s="55"/>
      <c r="E7" s="12"/>
      <c r="F7" s="10"/>
      <c r="G7" s="6"/>
    </row>
    <row r="8" spans="1:7" ht="12.75" customHeight="1">
      <c r="A8" s="5"/>
      <c r="B8" s="5"/>
      <c r="C8" s="5"/>
      <c r="D8" s="6"/>
      <c r="E8" s="5"/>
      <c r="F8" s="10"/>
      <c r="G8" s="3"/>
    </row>
    <row r="9" spans="1:7" ht="12.75" customHeight="1">
      <c r="A9" s="84" t="str">
        <f>+'INTER-Classroom 40'!B13</f>
        <v>INTERDISCIPLINARY</v>
      </c>
      <c r="B9" s="84"/>
      <c r="C9" s="2"/>
      <c r="D9" s="6"/>
      <c r="E9" s="12"/>
      <c r="F9" s="10"/>
      <c r="G9" s="6"/>
    </row>
    <row r="10" spans="1:7" ht="12.75" customHeight="1">
      <c r="A10" s="85" t="str">
        <f>+'INTER-Classroom 40'!C13</f>
        <v>LECTURE CLASSROOM (40)</v>
      </c>
      <c r="B10" s="85"/>
      <c r="C10" s="79">
        <f>+'INTER-Classroom 40'!H61</f>
        <v>104463.48</v>
      </c>
      <c r="D10" s="3"/>
      <c r="E10" s="1"/>
      <c r="F10" s="9"/>
      <c r="G10" s="3"/>
    </row>
    <row r="11" spans="1:7" s="21" customFormat="1" ht="12.75" customHeight="1">
      <c r="A11" s="86" t="str">
        <f>+'INTER-Classroom 20'!C13</f>
        <v>LECTURE CLASSROOM (20)</v>
      </c>
      <c r="B11" s="86"/>
      <c r="C11" s="80">
        <f>+'INTER-Classroom 20'!H64</f>
        <v>65763.48</v>
      </c>
      <c r="D11" s="57"/>
      <c r="E11" s="57"/>
      <c r="F11" s="58"/>
      <c r="G11" s="57"/>
    </row>
    <row r="12" spans="1:7" ht="12.75" customHeight="1">
      <c r="A12" s="87"/>
      <c r="B12" s="87"/>
      <c r="C12" s="82">
        <f>SUM(C10:C11)</f>
        <v>170226.96</v>
      </c>
      <c r="D12" s="62"/>
      <c r="E12" s="62"/>
      <c r="F12" s="63"/>
      <c r="G12" s="62"/>
    </row>
    <row r="13" spans="1:7" ht="12.75" customHeight="1">
      <c r="A13" s="86"/>
      <c r="B13" s="86"/>
      <c r="C13" s="67"/>
      <c r="D13" s="60"/>
      <c r="E13" s="59"/>
      <c r="F13" s="61"/>
      <c r="G13" s="60"/>
    </row>
    <row r="14" spans="1:7" ht="12.75" customHeight="1">
      <c r="A14" s="83" t="str">
        <f>+'ADMIN-Asst Dean'!B13</f>
        <v>ADMINISTRATION</v>
      </c>
      <c r="B14" s="83"/>
      <c r="C14" s="124"/>
      <c r="D14" s="124"/>
      <c r="E14" s="124"/>
      <c r="F14" s="124"/>
      <c r="G14" s="124"/>
    </row>
    <row r="15" spans="1:7" ht="12.75" customHeight="1">
      <c r="A15" s="86" t="str">
        <f>+'ADMIN-Asst Dean'!C13</f>
        <v>ASST DEAN'S OFFICE</v>
      </c>
      <c r="B15" s="86"/>
      <c r="C15" s="81">
        <f>+'ADMIN-Asst Dean'!H64</f>
        <v>25699.48</v>
      </c>
      <c r="D15" s="67"/>
      <c r="E15" s="66"/>
      <c r="F15" s="68"/>
      <c r="G15" s="98"/>
    </row>
    <row r="16" spans="1:7" ht="12.75" customHeight="1">
      <c r="A16" s="89" t="str">
        <f>+'ADMIN-Clerical'!C13</f>
        <v>CLERICAL OFFICE</v>
      </c>
      <c r="B16" s="89"/>
      <c r="C16" s="90">
        <f>+'ADMIN-Clerical'!H61</f>
        <v>18250</v>
      </c>
      <c r="D16" s="69"/>
      <c r="E16" s="69"/>
      <c r="F16" s="70"/>
      <c r="G16" s="99"/>
    </row>
    <row r="17" spans="1:7" ht="12.75" customHeight="1">
      <c r="A17" s="87"/>
      <c r="B17" s="87"/>
      <c r="C17" s="82">
        <f>SUM(C14:C16)</f>
        <v>43949.479999999996</v>
      </c>
      <c r="D17" s="62"/>
      <c r="E17" s="62"/>
      <c r="F17" s="63"/>
      <c r="G17" s="62"/>
    </row>
    <row r="18" spans="1:7" ht="12.75" customHeight="1">
      <c r="A18" s="86"/>
      <c r="B18" s="86"/>
      <c r="C18" s="69"/>
      <c r="D18" s="69"/>
      <c r="E18" s="69"/>
      <c r="F18" s="70"/>
      <c r="G18" s="99"/>
    </row>
    <row r="19" spans="1:7" ht="12.75" customHeight="1">
      <c r="A19" s="83" t="str">
        <f>+'LABS (10)'!B13</f>
        <v>EARTH SCIENCE</v>
      </c>
      <c r="B19" s="83"/>
      <c r="C19" s="69"/>
      <c r="D19" s="69"/>
      <c r="E19" s="69"/>
      <c r="F19" s="70"/>
      <c r="G19" s="99"/>
    </row>
    <row r="20" spans="1:7" ht="12.75" customHeight="1">
      <c r="A20" s="89" t="str">
        <f>+'LABS (10)'!C13</f>
        <v>TEACHING LABS</v>
      </c>
      <c r="B20" s="89"/>
      <c r="C20" s="90">
        <f>+'LABS (10)'!H59</f>
        <v>1429513.49</v>
      </c>
      <c r="D20" s="69"/>
      <c r="E20" s="69"/>
      <c r="F20" s="70"/>
      <c r="G20" s="99"/>
    </row>
    <row r="21" spans="1:7" ht="12.75" customHeight="1">
      <c r="A21" s="87"/>
      <c r="B21" s="87"/>
      <c r="C21" s="82">
        <f>SUM(C20:C20)</f>
        <v>1429513.49</v>
      </c>
      <c r="D21" s="62"/>
      <c r="E21" s="62"/>
      <c r="F21" s="63"/>
      <c r="G21" s="62"/>
    </row>
    <row r="22" spans="1:7" ht="12.75" customHeight="1">
      <c r="A22" s="86"/>
      <c r="B22" s="86"/>
      <c r="C22" s="69"/>
      <c r="D22" s="69"/>
      <c r="E22" s="69"/>
      <c r="F22" s="70"/>
      <c r="G22" s="99"/>
    </row>
    <row r="23" spans="1:7" ht="12.75" customHeight="1">
      <c r="A23" s="86" t="s">
        <v>69</v>
      </c>
      <c r="B23" s="86"/>
      <c r="C23" s="88">
        <f>+C21+C17+C12</f>
        <v>1643689.93</v>
      </c>
      <c r="D23" s="69"/>
      <c r="E23" s="69"/>
      <c r="F23" s="70"/>
      <c r="G23" s="99"/>
    </row>
    <row r="24" spans="1:7" ht="12.75" customHeight="1">
      <c r="A24" s="89" t="s">
        <v>68</v>
      </c>
      <c r="B24" s="93">
        <v>0.03</v>
      </c>
      <c r="C24" s="94">
        <f>+C23*B24</f>
        <v>49310.6979</v>
      </c>
      <c r="D24" s="69"/>
      <c r="E24" s="69"/>
      <c r="F24" s="70"/>
      <c r="G24" s="99"/>
    </row>
    <row r="25" spans="1:7" s="23" customFormat="1" ht="18" customHeight="1">
      <c r="A25" s="91" t="s">
        <v>70</v>
      </c>
      <c r="B25" s="91"/>
      <c r="C25" s="92">
        <f>SUM(C23:C24)</f>
        <v>1693000.6279</v>
      </c>
      <c r="D25" s="72"/>
      <c r="E25" s="72"/>
      <c r="F25" s="73"/>
      <c r="G25" s="100"/>
    </row>
    <row r="26" spans="1:7" ht="12.75">
      <c r="A26" s="86"/>
      <c r="B26" s="86"/>
      <c r="C26" s="69"/>
      <c r="D26" s="69"/>
      <c r="E26" s="69"/>
      <c r="F26" s="70"/>
      <c r="G26" s="99"/>
    </row>
    <row r="27" spans="1:7" ht="12.75">
      <c r="A27" s="86"/>
      <c r="B27" s="86"/>
      <c r="C27" s="69"/>
      <c r="D27" s="69"/>
      <c r="E27" s="69"/>
      <c r="F27" s="70"/>
      <c r="G27" s="99"/>
    </row>
    <row r="28" spans="1:7" ht="12.75">
      <c r="A28" s="86"/>
      <c r="B28" s="86"/>
      <c r="C28" s="69"/>
      <c r="D28" s="69"/>
      <c r="E28" s="69"/>
      <c r="F28" s="70"/>
      <c r="G28" s="99"/>
    </row>
    <row r="29" spans="1:7" ht="12.75">
      <c r="A29" s="86"/>
      <c r="B29" s="86"/>
      <c r="C29" s="69"/>
      <c r="D29" s="69"/>
      <c r="E29" s="69"/>
      <c r="F29" s="70"/>
      <c r="G29" s="99"/>
    </row>
    <row r="30" spans="1:7" ht="12.75">
      <c r="A30" s="66"/>
      <c r="B30" s="66"/>
      <c r="C30" s="69"/>
      <c r="D30" s="69"/>
      <c r="E30" s="69"/>
      <c r="F30" s="70"/>
      <c r="G30" s="99"/>
    </row>
    <row r="31" spans="1:7" ht="12.75">
      <c r="A31" s="66"/>
      <c r="B31" s="66"/>
      <c r="C31" s="69"/>
      <c r="D31" s="69"/>
      <c r="E31" s="69"/>
      <c r="F31" s="70"/>
      <c r="G31" s="99"/>
    </row>
    <row r="32" spans="1:7" ht="12.75">
      <c r="A32" s="66"/>
      <c r="B32" s="66"/>
      <c r="C32" s="69"/>
      <c r="D32" s="69"/>
      <c r="E32" s="69"/>
      <c r="F32" s="70"/>
      <c r="G32" s="99"/>
    </row>
    <row r="33" spans="1:7" ht="12.75">
      <c r="A33" s="66"/>
      <c r="B33" s="66"/>
      <c r="C33" s="69"/>
      <c r="D33" s="69"/>
      <c r="E33" s="69"/>
      <c r="F33" s="70"/>
      <c r="G33" s="99"/>
    </row>
    <row r="34" spans="1:7" ht="12.75">
      <c r="A34" s="66"/>
      <c r="B34" s="66"/>
      <c r="C34" s="69"/>
      <c r="D34" s="69"/>
      <c r="E34" s="69"/>
      <c r="F34" s="70"/>
      <c r="G34" s="99"/>
    </row>
    <row r="35" spans="1:7" ht="12.75">
      <c r="A35" s="69"/>
      <c r="B35" s="69"/>
      <c r="C35" s="69"/>
      <c r="D35" s="69"/>
      <c r="E35" s="69"/>
      <c r="F35" s="70"/>
      <c r="G35" s="99"/>
    </row>
    <row r="36" spans="1:7" s="23" customFormat="1" ht="15.75">
      <c r="A36" s="71"/>
      <c r="B36" s="71"/>
      <c r="C36" s="72"/>
      <c r="D36" s="72"/>
      <c r="E36" s="72"/>
      <c r="F36" s="73"/>
      <c r="G36" s="101"/>
    </row>
    <row r="37" spans="1:7" ht="12.75">
      <c r="A37" s="65"/>
      <c r="B37" s="65"/>
      <c r="C37" s="69"/>
      <c r="D37" s="69"/>
      <c r="E37" s="69"/>
      <c r="F37" s="70"/>
      <c r="G37" s="67"/>
    </row>
    <row r="38" spans="1:7" ht="12.75">
      <c r="A38" s="66"/>
      <c r="B38" s="66"/>
      <c r="C38" s="69"/>
      <c r="D38" s="69"/>
      <c r="E38" s="69"/>
      <c r="F38" s="70"/>
      <c r="G38" s="99"/>
    </row>
    <row r="39" spans="1:7" ht="12.75">
      <c r="A39" s="74"/>
      <c r="B39" s="74"/>
      <c r="C39" s="69"/>
      <c r="D39" s="69"/>
      <c r="E39" s="69"/>
      <c r="F39" s="70"/>
      <c r="G39" s="99"/>
    </row>
    <row r="40" spans="1:7" ht="12.75">
      <c r="A40" s="66"/>
      <c r="B40" s="66"/>
      <c r="C40" s="69"/>
      <c r="D40" s="69"/>
      <c r="E40" s="69"/>
      <c r="F40" s="70"/>
      <c r="G40" s="99"/>
    </row>
    <row r="41" spans="1:7" ht="12.75">
      <c r="A41" s="75"/>
      <c r="B41" s="75"/>
      <c r="C41" s="69"/>
      <c r="D41" s="69"/>
      <c r="E41" s="69"/>
      <c r="F41" s="70"/>
      <c r="G41" s="99"/>
    </row>
    <row r="42" spans="1:7" s="23" customFormat="1" ht="15.75">
      <c r="A42" s="71"/>
      <c r="B42" s="71"/>
      <c r="C42" s="71"/>
      <c r="D42" s="64"/>
      <c r="E42" s="72"/>
      <c r="F42" s="76"/>
      <c r="G42" s="100"/>
    </row>
    <row r="43" spans="1:7" ht="12.75">
      <c r="A43" s="66"/>
      <c r="B43" s="66"/>
      <c r="C43" s="66"/>
      <c r="D43" s="67"/>
      <c r="E43" s="66"/>
      <c r="F43" s="68"/>
      <c r="G43" s="67"/>
    </row>
    <row r="44" spans="1:7" ht="12.75">
      <c r="A44" s="66"/>
      <c r="B44" s="66"/>
      <c r="C44" s="66"/>
      <c r="D44" s="67"/>
      <c r="E44" s="66"/>
      <c r="F44" s="68"/>
      <c r="G44" s="67"/>
    </row>
    <row r="45" spans="1:7" ht="12.75">
      <c r="A45" s="1"/>
      <c r="B45" s="1"/>
      <c r="C45" s="1"/>
      <c r="D45" s="3"/>
      <c r="E45" s="1"/>
      <c r="F45" s="9"/>
      <c r="G45" s="3"/>
    </row>
    <row r="46" spans="1:7" ht="12.75">
      <c r="A46" s="1"/>
      <c r="B46" s="1"/>
      <c r="C46" s="1"/>
      <c r="D46" s="3"/>
      <c r="E46" s="1"/>
      <c r="F46" s="9"/>
      <c r="G46" s="3"/>
    </row>
    <row r="47" spans="1:7" ht="12.75">
      <c r="A47" s="1"/>
      <c r="B47" s="1"/>
      <c r="C47" s="1"/>
      <c r="D47" s="3"/>
      <c r="E47" s="1"/>
      <c r="F47" s="9"/>
      <c r="G47" s="3"/>
    </row>
    <row r="48" spans="1:7" ht="12.75">
      <c r="A48" s="1"/>
      <c r="B48" s="1"/>
      <c r="C48" s="1"/>
      <c r="D48" s="3"/>
      <c r="E48" s="1"/>
      <c r="F48" s="9"/>
      <c r="G48" s="3"/>
    </row>
    <row r="49" spans="1:7" ht="12.75">
      <c r="A49" s="1"/>
      <c r="B49" s="1"/>
      <c r="C49" s="1"/>
      <c r="D49" s="3"/>
      <c r="E49" s="1"/>
      <c r="F49" s="9"/>
      <c r="G49" s="3"/>
    </row>
    <row r="50" spans="1:7" ht="12.75">
      <c r="A50" s="1"/>
      <c r="B50" s="1"/>
      <c r="C50" s="1"/>
      <c r="D50" s="3"/>
      <c r="E50" s="1"/>
      <c r="F50" s="9"/>
      <c r="G50" s="3"/>
    </row>
    <row r="51" spans="1:7" ht="12.75">
      <c r="A51" s="1"/>
      <c r="B51" s="1"/>
      <c r="C51" s="1"/>
      <c r="D51" s="3"/>
      <c r="E51" s="1"/>
      <c r="F51" s="9"/>
      <c r="G51" s="3"/>
    </row>
    <row r="52" spans="1:7" ht="12.75">
      <c r="A52" s="1"/>
      <c r="B52" s="1"/>
      <c r="C52" s="1"/>
      <c r="D52" s="3"/>
      <c r="E52" s="1"/>
      <c r="F52" s="9"/>
      <c r="G52" s="3"/>
    </row>
  </sheetData>
  <sheetProtection/>
  <mergeCells count="3">
    <mergeCell ref="C14:G14"/>
    <mergeCell ref="A1:G1"/>
    <mergeCell ref="A2:G2"/>
  </mergeCells>
  <printOptions/>
  <pageMargins left="0.75" right="0.75" top="0.65" bottom="1" header="0.5" footer="0.5"/>
  <pageSetup horizontalDpi="300" verticalDpi="300" orientation="portrait" scale="83" r:id="rId1"/>
  <headerFooter alignWithMargins="0">
    <oddHeader>&amp;LCAPITAL  PLANNING, DESIGN AND CONSTRUCTION - Group II Equipment Request (Form CPDC 2-23)</oddHeader>
    <oddFooter>&amp;C&amp;"Palatino,Regular"SUAM VIII — 9142 12/00&amp;R&amp;"Palatino,Regular"8/01/04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GridLines="0" showZeros="0" view="pageBreakPreview" zoomScaleSheetLayoutView="100" workbookViewId="0" topLeftCell="A19">
      <selection activeCell="B47" sqref="B47"/>
    </sheetView>
  </sheetViews>
  <sheetFormatPr defaultColWidth="11.375" defaultRowHeight="12.75"/>
  <cols>
    <col min="1" max="1" width="15.75390625" style="8" customWidth="1"/>
    <col min="2" max="2" width="33.125" style="0" customWidth="1"/>
    <col min="3" max="4" width="8.75390625" style="0" customWidth="1"/>
    <col min="5" max="5" width="8.75390625" style="8" customWidth="1"/>
    <col min="6" max="6" width="8.75390625" style="0" customWidth="1"/>
    <col min="7" max="7" width="12.75390625" style="11" customWidth="1"/>
    <col min="8" max="8" width="15.375" style="0" customWidth="1"/>
  </cols>
  <sheetData>
    <row r="1" spans="1:11" ht="18.75">
      <c r="A1" s="125" t="s">
        <v>75</v>
      </c>
      <c r="B1" s="125"/>
      <c r="C1" s="125"/>
      <c r="D1" s="125"/>
      <c r="E1" s="125"/>
      <c r="F1" s="125"/>
      <c r="G1" s="125"/>
      <c r="H1" s="125"/>
      <c r="I1" s="122"/>
      <c r="J1" s="122"/>
      <c r="K1" s="122"/>
    </row>
    <row r="2" spans="1:11" ht="15" customHeight="1">
      <c r="A2" s="126" t="s">
        <v>74</v>
      </c>
      <c r="B2" s="126"/>
      <c r="C2" s="126"/>
      <c r="D2" s="126"/>
      <c r="E2" s="126"/>
      <c r="F2" s="126"/>
      <c r="G2" s="126"/>
      <c r="H2" s="126"/>
      <c r="I2" s="123"/>
      <c r="J2" s="123"/>
      <c r="K2" s="123"/>
    </row>
    <row r="3" spans="1:7" ht="15" customHeight="1">
      <c r="A3" s="105"/>
      <c r="B3" s="105"/>
      <c r="C3" s="105"/>
      <c r="D3" s="105"/>
      <c r="E3" s="105"/>
      <c r="F3" s="105"/>
      <c r="G3" s="105"/>
    </row>
    <row r="4" spans="1:8" ht="15.75" customHeight="1">
      <c r="A4" s="95" t="s">
        <v>66</v>
      </c>
      <c r="B4" s="95"/>
      <c r="C4" s="95"/>
      <c r="D4" s="95"/>
      <c r="E4" s="95"/>
      <c r="G4" s="96" t="s">
        <v>71</v>
      </c>
      <c r="H4" s="103" t="s">
        <v>72</v>
      </c>
    </row>
    <row r="5" spans="1:8" ht="15.75" customHeight="1">
      <c r="A5" s="56"/>
      <c r="B5" s="56"/>
      <c r="C5" s="56"/>
      <c r="D5" s="56"/>
      <c r="E5" s="56"/>
      <c r="G5" s="102" t="s">
        <v>73</v>
      </c>
      <c r="H5" s="104">
        <v>38038</v>
      </c>
    </row>
    <row r="6" spans="1:8" ht="15.75">
      <c r="A6" s="22" t="s">
        <v>67</v>
      </c>
      <c r="B6" s="22"/>
      <c r="C6" s="1"/>
      <c r="D6" s="3"/>
      <c r="E6" s="1"/>
      <c r="G6" s="97" t="s">
        <v>27</v>
      </c>
      <c r="H6" s="103">
        <v>2799</v>
      </c>
    </row>
    <row r="7" spans="1:7" ht="15">
      <c r="A7"/>
      <c r="B7" s="5"/>
      <c r="C7" s="2"/>
      <c r="D7" s="55"/>
      <c r="E7" s="12"/>
      <c r="F7" s="10"/>
      <c r="G7" s="6"/>
    </row>
    <row r="8" spans="1:8" s="21" customFormat="1" ht="12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20" t="s">
        <v>6</v>
      </c>
      <c r="H8" s="19" t="s">
        <v>7</v>
      </c>
    </row>
    <row r="9" spans="1:8" ht="10.5" customHeight="1">
      <c r="A9" s="32"/>
      <c r="B9" s="33"/>
      <c r="C9" s="34"/>
      <c r="D9" s="34"/>
      <c r="E9" s="32"/>
      <c r="F9" s="34"/>
      <c r="G9" s="35"/>
      <c r="H9" s="34"/>
    </row>
    <row r="10" spans="1:8" ht="15">
      <c r="A10" s="36" t="s">
        <v>10</v>
      </c>
      <c r="B10" s="37"/>
      <c r="C10" s="36" t="s">
        <v>13</v>
      </c>
      <c r="D10" s="36" t="s">
        <v>11</v>
      </c>
      <c r="E10" s="36" t="s">
        <v>11</v>
      </c>
      <c r="F10" s="36" t="s">
        <v>12</v>
      </c>
      <c r="G10" s="38" t="s">
        <v>9</v>
      </c>
      <c r="H10" s="36" t="s">
        <v>8</v>
      </c>
    </row>
    <row r="11" spans="1:8" ht="14.25">
      <c r="A11" s="36" t="s">
        <v>14</v>
      </c>
      <c r="B11" s="39" t="s">
        <v>13</v>
      </c>
      <c r="C11" s="36" t="s">
        <v>18</v>
      </c>
      <c r="D11" s="36" t="s">
        <v>15</v>
      </c>
      <c r="E11" s="36" t="s">
        <v>16</v>
      </c>
      <c r="F11" s="36"/>
      <c r="G11" s="38" t="s">
        <v>17</v>
      </c>
      <c r="H11" s="36" t="s">
        <v>9</v>
      </c>
    </row>
    <row r="12" spans="1:8" ht="15">
      <c r="A12" s="40"/>
      <c r="B12" s="41"/>
      <c r="C12" s="42" t="s">
        <v>25</v>
      </c>
      <c r="D12" s="42" t="s">
        <v>24</v>
      </c>
      <c r="E12" s="40"/>
      <c r="F12" s="43"/>
      <c r="G12" s="44"/>
      <c r="H12" s="43"/>
    </row>
    <row r="13" spans="1:8" ht="15.75">
      <c r="A13" s="45"/>
      <c r="B13" s="52" t="s">
        <v>50</v>
      </c>
      <c r="C13" s="45" t="s">
        <v>48</v>
      </c>
      <c r="D13" s="77"/>
      <c r="E13" s="77"/>
      <c r="F13" s="77"/>
      <c r="G13" s="77"/>
      <c r="H13" s="78"/>
    </row>
    <row r="14" spans="1:8" ht="12.75">
      <c r="A14" s="115" t="s">
        <v>29</v>
      </c>
      <c r="B14" s="15" t="s">
        <v>87</v>
      </c>
      <c r="C14" s="14"/>
      <c r="D14" s="14"/>
      <c r="E14" s="26">
        <f>C14-D14</f>
        <v>0</v>
      </c>
      <c r="F14" s="14"/>
      <c r="G14" s="27">
        <f>E14*F14</f>
        <v>0</v>
      </c>
      <c r="H14" s="27">
        <f>E14*G14</f>
        <v>0</v>
      </c>
    </row>
    <row r="15" spans="1:8" ht="12.75">
      <c r="A15" s="116">
        <v>500</v>
      </c>
      <c r="B15" s="16" t="s">
        <v>51</v>
      </c>
      <c r="C15" s="4">
        <v>1</v>
      </c>
      <c r="D15" s="13">
        <v>10</v>
      </c>
      <c r="E15" s="13">
        <v>0</v>
      </c>
      <c r="F15" s="13">
        <f>+D15-E15</f>
        <v>10</v>
      </c>
      <c r="G15" s="17">
        <v>3370</v>
      </c>
      <c r="H15" s="18">
        <f>+G15*F15</f>
        <v>33700</v>
      </c>
    </row>
    <row r="16" spans="1:8" ht="12.75">
      <c r="A16" s="116">
        <f>+A15+1</f>
        <v>501</v>
      </c>
      <c r="B16" s="16" t="s">
        <v>47</v>
      </c>
      <c r="C16" s="4">
        <f>+C15+1</f>
        <v>2</v>
      </c>
      <c r="D16" s="13">
        <v>11</v>
      </c>
      <c r="E16" s="13">
        <v>0</v>
      </c>
      <c r="F16" s="13">
        <f>+D16-E16</f>
        <v>11</v>
      </c>
      <c r="G16" s="17">
        <v>400</v>
      </c>
      <c r="H16" s="18">
        <f aca="true" t="shared" si="0" ref="H16:H24">+G16*F16</f>
        <v>4400</v>
      </c>
    </row>
    <row r="17" spans="1:8" ht="12.75">
      <c r="A17" s="116">
        <f>+A16+1</f>
        <v>502</v>
      </c>
      <c r="B17" s="16" t="s">
        <v>52</v>
      </c>
      <c r="C17" s="4">
        <f aca="true" t="shared" si="1" ref="C17:C24">+C16+1</f>
        <v>3</v>
      </c>
      <c r="D17" s="13">
        <v>1</v>
      </c>
      <c r="E17" s="13">
        <v>0</v>
      </c>
      <c r="F17" s="13">
        <f aca="true" t="shared" si="2" ref="F17:F24">+D17-E17</f>
        <v>1</v>
      </c>
      <c r="G17" s="17">
        <v>3500</v>
      </c>
      <c r="H17" s="18">
        <f t="shared" si="0"/>
        <v>3500</v>
      </c>
    </row>
    <row r="18" spans="1:8" ht="12.75">
      <c r="A18" s="116">
        <f aca="true" t="shared" si="3" ref="A18:A23">+A17+1</f>
        <v>503</v>
      </c>
      <c r="B18" s="16" t="s">
        <v>53</v>
      </c>
      <c r="C18" s="4">
        <f t="shared" si="1"/>
        <v>4</v>
      </c>
      <c r="D18" s="13">
        <v>11</v>
      </c>
      <c r="E18" s="13">
        <v>0</v>
      </c>
      <c r="F18" s="13">
        <f t="shared" si="2"/>
        <v>11</v>
      </c>
      <c r="G18" s="17">
        <v>4200</v>
      </c>
      <c r="H18" s="18">
        <f t="shared" si="0"/>
        <v>46200</v>
      </c>
    </row>
    <row r="19" spans="1:10" ht="12.75">
      <c r="A19" s="116">
        <f t="shared" si="3"/>
        <v>504</v>
      </c>
      <c r="B19" s="16" t="s">
        <v>54</v>
      </c>
      <c r="C19" s="4">
        <f t="shared" si="1"/>
        <v>5</v>
      </c>
      <c r="D19" s="13">
        <v>1</v>
      </c>
      <c r="E19" s="13">
        <v>0</v>
      </c>
      <c r="F19" s="13">
        <f t="shared" si="2"/>
        <v>1</v>
      </c>
      <c r="G19" s="17">
        <v>2000</v>
      </c>
      <c r="H19" s="18">
        <f t="shared" si="0"/>
        <v>2000</v>
      </c>
      <c r="J19" t="s">
        <v>26</v>
      </c>
    </row>
    <row r="20" spans="1:8" ht="12.75">
      <c r="A20" s="116">
        <f t="shared" si="3"/>
        <v>505</v>
      </c>
      <c r="B20" s="16" t="s">
        <v>55</v>
      </c>
      <c r="C20" s="4">
        <f t="shared" si="1"/>
        <v>6</v>
      </c>
      <c r="D20" s="13">
        <v>1</v>
      </c>
      <c r="E20" s="13">
        <v>0</v>
      </c>
      <c r="F20" s="13">
        <f t="shared" si="2"/>
        <v>1</v>
      </c>
      <c r="G20" s="17">
        <v>4000</v>
      </c>
      <c r="H20" s="18">
        <f t="shared" si="0"/>
        <v>4000</v>
      </c>
    </row>
    <row r="21" spans="1:8" ht="12.75">
      <c r="A21" s="116">
        <f t="shared" si="3"/>
        <v>506</v>
      </c>
      <c r="B21" s="16" t="s">
        <v>56</v>
      </c>
      <c r="C21" s="4">
        <f t="shared" si="1"/>
        <v>7</v>
      </c>
      <c r="D21" s="13">
        <v>2</v>
      </c>
      <c r="E21" s="13">
        <v>0</v>
      </c>
      <c r="F21" s="13">
        <f t="shared" si="2"/>
        <v>2</v>
      </c>
      <c r="G21" s="17">
        <v>700</v>
      </c>
      <c r="H21" s="18">
        <f t="shared" si="0"/>
        <v>1400</v>
      </c>
    </row>
    <row r="22" spans="1:8" ht="12.75">
      <c r="A22" s="116">
        <f t="shared" si="3"/>
        <v>507</v>
      </c>
      <c r="B22" s="16" t="s">
        <v>57</v>
      </c>
      <c r="C22" s="4">
        <f t="shared" si="1"/>
        <v>8</v>
      </c>
      <c r="D22" s="13">
        <v>2</v>
      </c>
      <c r="E22" s="13">
        <v>0</v>
      </c>
      <c r="F22" s="13">
        <f t="shared" si="2"/>
        <v>2</v>
      </c>
      <c r="G22" s="17">
        <v>2400</v>
      </c>
      <c r="H22" s="18">
        <f t="shared" si="0"/>
        <v>4800</v>
      </c>
    </row>
    <row r="23" spans="1:8" ht="12.75">
      <c r="A23" s="116">
        <f t="shared" si="3"/>
        <v>508</v>
      </c>
      <c r="B23" s="16" t="s">
        <v>58</v>
      </c>
      <c r="C23" s="4">
        <f t="shared" si="1"/>
        <v>9</v>
      </c>
      <c r="D23" s="13">
        <v>1</v>
      </c>
      <c r="E23" s="13">
        <v>0</v>
      </c>
      <c r="F23" s="13">
        <f t="shared" si="2"/>
        <v>1</v>
      </c>
      <c r="G23" s="17">
        <v>350</v>
      </c>
      <c r="H23" s="18">
        <f t="shared" si="0"/>
        <v>350</v>
      </c>
    </row>
    <row r="24" spans="1:8" ht="12.75">
      <c r="A24" s="116"/>
      <c r="B24" s="16" t="s">
        <v>59</v>
      </c>
      <c r="C24" s="4">
        <f t="shared" si="1"/>
        <v>10</v>
      </c>
      <c r="D24" s="13">
        <v>1</v>
      </c>
      <c r="E24" s="13">
        <v>0</v>
      </c>
      <c r="F24" s="13">
        <f t="shared" si="2"/>
        <v>1</v>
      </c>
      <c r="G24" s="17">
        <v>970</v>
      </c>
      <c r="H24" s="18">
        <f t="shared" si="0"/>
        <v>970</v>
      </c>
    </row>
    <row r="25" spans="1:8" ht="12.75">
      <c r="A25" s="116"/>
      <c r="B25" s="16" t="s">
        <v>60</v>
      </c>
      <c r="C25" s="4">
        <f aca="true" t="shared" si="4" ref="C25:C30">+C24+1</f>
        <v>11</v>
      </c>
      <c r="D25" s="13">
        <v>1</v>
      </c>
      <c r="E25" s="13">
        <v>0</v>
      </c>
      <c r="F25" s="13">
        <f aca="true" t="shared" si="5" ref="F25:F30">+D25-E25</f>
        <v>1</v>
      </c>
      <c r="G25" s="17">
        <v>7328</v>
      </c>
      <c r="H25" s="18">
        <f aca="true" t="shared" si="6" ref="H25:H30">+G25*F25</f>
        <v>7328</v>
      </c>
    </row>
    <row r="26" spans="1:8" ht="12.75">
      <c r="A26" s="116"/>
      <c r="B26" s="16" t="s">
        <v>61</v>
      </c>
      <c r="C26" s="4">
        <f t="shared" si="4"/>
        <v>12</v>
      </c>
      <c r="D26" s="13">
        <v>1</v>
      </c>
      <c r="E26" s="13">
        <v>0</v>
      </c>
      <c r="F26" s="13">
        <f t="shared" si="5"/>
        <v>1</v>
      </c>
      <c r="G26" s="17">
        <v>7000</v>
      </c>
      <c r="H26" s="18">
        <f t="shared" si="6"/>
        <v>7000</v>
      </c>
    </row>
    <row r="27" spans="1:8" ht="12.75">
      <c r="A27" s="116"/>
      <c r="B27" s="16" t="s">
        <v>62</v>
      </c>
      <c r="C27" s="4">
        <f t="shared" si="4"/>
        <v>13</v>
      </c>
      <c r="D27" s="13">
        <v>1</v>
      </c>
      <c r="E27" s="13">
        <v>0</v>
      </c>
      <c r="F27" s="13">
        <f t="shared" si="5"/>
        <v>1</v>
      </c>
      <c r="G27" s="17">
        <v>600</v>
      </c>
      <c r="H27" s="18">
        <f t="shared" si="6"/>
        <v>600</v>
      </c>
    </row>
    <row r="28" spans="1:8" ht="12.75">
      <c r="A28" s="116"/>
      <c r="B28" s="16" t="s">
        <v>63</v>
      </c>
      <c r="C28" s="4">
        <f t="shared" si="4"/>
        <v>14</v>
      </c>
      <c r="D28" s="13">
        <v>1</v>
      </c>
      <c r="E28" s="13">
        <v>0</v>
      </c>
      <c r="F28" s="13">
        <f t="shared" si="5"/>
        <v>1</v>
      </c>
      <c r="G28" s="17">
        <v>2050</v>
      </c>
      <c r="H28" s="18">
        <f t="shared" si="6"/>
        <v>2050</v>
      </c>
    </row>
    <row r="29" spans="1:8" ht="12.75">
      <c r="A29" s="116"/>
      <c r="B29" s="16" t="s">
        <v>49</v>
      </c>
      <c r="C29" s="4">
        <f t="shared" si="4"/>
        <v>15</v>
      </c>
      <c r="D29" s="13">
        <v>1</v>
      </c>
      <c r="E29" s="13">
        <v>0</v>
      </c>
      <c r="F29" s="13">
        <f t="shared" si="5"/>
        <v>1</v>
      </c>
      <c r="G29" s="17">
        <v>862</v>
      </c>
      <c r="H29" s="18">
        <f t="shared" si="6"/>
        <v>862</v>
      </c>
    </row>
    <row r="30" spans="1:8" ht="12.75">
      <c r="A30" s="116"/>
      <c r="B30" s="16" t="s">
        <v>64</v>
      </c>
      <c r="C30" s="4">
        <f t="shared" si="4"/>
        <v>16</v>
      </c>
      <c r="D30" s="13">
        <v>1</v>
      </c>
      <c r="E30" s="13">
        <v>0</v>
      </c>
      <c r="F30" s="13">
        <f t="shared" si="5"/>
        <v>1</v>
      </c>
      <c r="G30" s="17">
        <v>1300</v>
      </c>
      <c r="H30" s="18">
        <f t="shared" si="6"/>
        <v>1300</v>
      </c>
    </row>
    <row r="31" spans="1:8" ht="12.75">
      <c r="A31" s="117"/>
      <c r="B31" s="4"/>
      <c r="C31" s="16"/>
      <c r="D31" s="13"/>
      <c r="E31" s="13">
        <f aca="true" t="shared" si="7" ref="E31:E38">C31-D31</f>
        <v>0</v>
      </c>
      <c r="F31" s="13"/>
      <c r="G31" s="17"/>
      <c r="H31" s="18">
        <f aca="true" t="shared" si="8" ref="H31:H38">E31*G31</f>
        <v>0</v>
      </c>
    </row>
    <row r="32" spans="1:8" ht="12.75">
      <c r="A32" s="117"/>
      <c r="B32" s="4"/>
      <c r="C32" s="16"/>
      <c r="D32" s="13"/>
      <c r="E32" s="13">
        <f t="shared" si="7"/>
        <v>0</v>
      </c>
      <c r="F32" s="13"/>
      <c r="G32" s="17"/>
      <c r="H32" s="18">
        <f t="shared" si="8"/>
        <v>0</v>
      </c>
    </row>
    <row r="33" spans="1:8" ht="12.75">
      <c r="A33" s="117"/>
      <c r="B33" s="4"/>
      <c r="C33" s="16"/>
      <c r="D33" s="13"/>
      <c r="E33" s="13">
        <f t="shared" si="7"/>
        <v>0</v>
      </c>
      <c r="F33" s="13"/>
      <c r="G33" s="17"/>
      <c r="H33" s="18">
        <f t="shared" si="8"/>
        <v>0</v>
      </c>
    </row>
    <row r="34" spans="1:8" ht="12.75">
      <c r="A34" s="117"/>
      <c r="B34" s="4"/>
      <c r="C34" s="16"/>
      <c r="D34" s="13"/>
      <c r="E34" s="13">
        <f t="shared" si="7"/>
        <v>0</v>
      </c>
      <c r="F34" s="13"/>
      <c r="G34" s="17"/>
      <c r="H34" s="18">
        <f t="shared" si="8"/>
        <v>0</v>
      </c>
    </row>
    <row r="35" spans="1:8" ht="12.75">
      <c r="A35" s="117"/>
      <c r="B35" s="4"/>
      <c r="C35" s="16"/>
      <c r="D35" s="13"/>
      <c r="E35" s="13">
        <f t="shared" si="7"/>
        <v>0</v>
      </c>
      <c r="F35" s="13"/>
      <c r="G35" s="17"/>
      <c r="H35" s="18">
        <f t="shared" si="8"/>
        <v>0</v>
      </c>
    </row>
    <row r="36" spans="1:8" ht="12.75">
      <c r="A36" s="117"/>
      <c r="B36" s="4"/>
      <c r="C36" s="16"/>
      <c r="D36" s="13"/>
      <c r="E36" s="13">
        <f t="shared" si="7"/>
        <v>0</v>
      </c>
      <c r="F36" s="13"/>
      <c r="G36" s="17"/>
      <c r="H36" s="18">
        <f t="shared" si="8"/>
        <v>0</v>
      </c>
    </row>
    <row r="37" spans="1:8" ht="12.75">
      <c r="A37" s="117"/>
      <c r="B37" s="4"/>
      <c r="C37" s="16"/>
      <c r="D37" s="13"/>
      <c r="E37" s="13">
        <f t="shared" si="7"/>
        <v>0</v>
      </c>
      <c r="F37" s="13"/>
      <c r="G37" s="17"/>
      <c r="H37" s="18">
        <f t="shared" si="8"/>
        <v>0</v>
      </c>
    </row>
    <row r="38" spans="1:8" ht="12.75">
      <c r="A38" s="117"/>
      <c r="B38" s="4"/>
      <c r="C38" s="16"/>
      <c r="D38" s="13"/>
      <c r="E38" s="13">
        <f t="shared" si="7"/>
        <v>0</v>
      </c>
      <c r="F38" s="13"/>
      <c r="G38" s="17"/>
      <c r="H38" s="18">
        <f t="shared" si="8"/>
        <v>0</v>
      </c>
    </row>
    <row r="39" spans="1:8" ht="12.75">
      <c r="A39" s="117"/>
      <c r="B39" s="4"/>
      <c r="C39" s="16"/>
      <c r="D39" s="13"/>
      <c r="E39" s="13">
        <f>C39-D39</f>
        <v>0</v>
      </c>
      <c r="F39" s="13"/>
      <c r="G39" s="17"/>
      <c r="H39" s="18">
        <f>E39*G39</f>
        <v>0</v>
      </c>
    </row>
    <row r="40" spans="1:8" s="113" customFormat="1" ht="13.5" thickBot="1">
      <c r="A40" s="107" t="s">
        <v>80</v>
      </c>
      <c r="B40" s="108" t="s">
        <v>81</v>
      </c>
      <c r="C40" s="109"/>
      <c r="D40" s="110"/>
      <c r="E40" s="110"/>
      <c r="F40" s="110">
        <f>SUM(F15:F39)</f>
        <v>47</v>
      </c>
      <c r="G40" s="111"/>
      <c r="H40" s="112">
        <f>SUM(H15:H39)</f>
        <v>120460</v>
      </c>
    </row>
    <row r="41" spans="1:8" s="23" customFormat="1" ht="16.5" thickBot="1">
      <c r="A41" s="119">
        <f>COUNT(A14:A39)</f>
        <v>9</v>
      </c>
      <c r="B41" s="28"/>
      <c r="C41" s="29"/>
      <c r="D41" s="30"/>
      <c r="E41" s="30"/>
      <c r="F41" s="30"/>
      <c r="G41" s="31"/>
      <c r="H41" s="114">
        <f>+H40*A41</f>
        <v>1084140</v>
      </c>
    </row>
    <row r="42" spans="1:8" ht="12.75">
      <c r="A42" s="118" t="s">
        <v>78</v>
      </c>
      <c r="B42" s="15" t="s">
        <v>23</v>
      </c>
      <c r="C42" s="14"/>
      <c r="D42" s="24"/>
      <c r="E42" s="24"/>
      <c r="F42" s="24"/>
      <c r="G42" s="25"/>
      <c r="H42" s="14"/>
    </row>
    <row r="43" spans="1:8" ht="12.75">
      <c r="A43" s="7">
        <v>504</v>
      </c>
      <c r="B43" s="16" t="s">
        <v>65</v>
      </c>
      <c r="C43" s="4">
        <v>17</v>
      </c>
      <c r="D43" s="13">
        <v>1</v>
      </c>
      <c r="E43" s="13">
        <v>0</v>
      </c>
      <c r="F43" s="13">
        <f>+D43-E43</f>
        <v>1</v>
      </c>
      <c r="G43" s="17">
        <v>20373.49</v>
      </c>
      <c r="H43" s="18">
        <f>+G43*F43</f>
        <v>20373.49</v>
      </c>
    </row>
    <row r="44" spans="1:8" ht="38.25">
      <c r="A44" s="7"/>
      <c r="B44" s="106" t="s">
        <v>77</v>
      </c>
      <c r="C44" s="4"/>
      <c r="D44" s="13"/>
      <c r="E44" s="13"/>
      <c r="F44" s="13"/>
      <c r="G44" s="17"/>
      <c r="H44" s="18"/>
    </row>
    <row r="45" spans="1:8" ht="12.75">
      <c r="A45" s="7">
        <v>508</v>
      </c>
      <c r="B45" s="16" t="s">
        <v>82</v>
      </c>
      <c r="C45" s="4">
        <v>18</v>
      </c>
      <c r="D45" s="13">
        <v>1</v>
      </c>
      <c r="E45" s="13">
        <v>0</v>
      </c>
      <c r="F45" s="13">
        <f>+D45-E45</f>
        <v>1</v>
      </c>
      <c r="G45" s="17">
        <v>325000</v>
      </c>
      <c r="H45" s="18">
        <f>+G45*F45</f>
        <v>325000</v>
      </c>
    </row>
    <row r="46" spans="1:8" ht="12.75">
      <c r="A46" s="7"/>
      <c r="B46" s="106" t="s">
        <v>83</v>
      </c>
      <c r="C46" s="4"/>
      <c r="D46" s="13"/>
      <c r="E46" s="13"/>
      <c r="F46" s="13"/>
      <c r="G46" s="17"/>
      <c r="H46" s="18"/>
    </row>
    <row r="47" spans="1:8" ht="12.75">
      <c r="A47" s="7"/>
      <c r="B47" s="16"/>
      <c r="C47" s="4"/>
      <c r="D47" s="13"/>
      <c r="E47" s="13">
        <v>0</v>
      </c>
      <c r="F47" s="13">
        <f>+D47-E47</f>
        <v>0</v>
      </c>
      <c r="G47" s="17"/>
      <c r="H47" s="18">
        <f>+G47*F47</f>
        <v>0</v>
      </c>
    </row>
    <row r="48" spans="1:8" ht="12.75">
      <c r="A48" s="7"/>
      <c r="B48" s="106"/>
      <c r="C48" s="4"/>
      <c r="D48" s="13"/>
      <c r="E48" s="13"/>
      <c r="F48" s="13"/>
      <c r="G48" s="17"/>
      <c r="H48" s="18"/>
    </row>
    <row r="49" spans="1:8" ht="12.75">
      <c r="A49" s="7"/>
      <c r="B49" s="16"/>
      <c r="C49" s="4"/>
      <c r="D49" s="13"/>
      <c r="E49" s="13">
        <v>0</v>
      </c>
      <c r="F49" s="13">
        <f>+D49-E49</f>
        <v>0</v>
      </c>
      <c r="G49" s="17"/>
      <c r="H49" s="18">
        <f>+G49*F49</f>
        <v>0</v>
      </c>
    </row>
    <row r="50" spans="1:8" ht="12.75">
      <c r="A50" s="7"/>
      <c r="B50" s="106"/>
      <c r="C50" s="4"/>
      <c r="D50" s="13"/>
      <c r="E50" s="13"/>
      <c r="F50" s="13"/>
      <c r="G50" s="17"/>
      <c r="H50" s="18"/>
    </row>
    <row r="51" spans="1:8" ht="12.75">
      <c r="A51" s="7"/>
      <c r="B51" s="16"/>
      <c r="C51" s="4"/>
      <c r="D51" s="13"/>
      <c r="E51" s="13">
        <v>0</v>
      </c>
      <c r="F51" s="13">
        <f>+D51-E51</f>
        <v>0</v>
      </c>
      <c r="G51" s="17"/>
      <c r="H51" s="18">
        <f>+G51*F51</f>
        <v>0</v>
      </c>
    </row>
    <row r="52" spans="1:8" ht="12.75">
      <c r="A52" s="7"/>
      <c r="B52" s="106"/>
      <c r="C52" s="4"/>
      <c r="D52" s="13"/>
      <c r="E52" s="13"/>
      <c r="F52" s="13"/>
      <c r="G52" s="17"/>
      <c r="H52" s="18"/>
    </row>
    <row r="53" spans="1:8" ht="12.75">
      <c r="A53" s="7"/>
      <c r="B53" s="16"/>
      <c r="C53" s="4"/>
      <c r="D53" s="13"/>
      <c r="E53" s="13">
        <v>0</v>
      </c>
      <c r="F53" s="13">
        <f>+D53-E53</f>
        <v>0</v>
      </c>
      <c r="G53" s="17"/>
      <c r="H53" s="18">
        <f>+G53*F53</f>
        <v>0</v>
      </c>
    </row>
    <row r="54" spans="1:8" ht="12.75">
      <c r="A54" s="7"/>
      <c r="B54" s="106"/>
      <c r="C54" s="4"/>
      <c r="D54" s="13"/>
      <c r="E54" s="13"/>
      <c r="F54" s="13"/>
      <c r="G54" s="17"/>
      <c r="H54" s="18"/>
    </row>
    <row r="55" spans="1:8" ht="12.75">
      <c r="A55" s="7"/>
      <c r="B55" s="16"/>
      <c r="C55" s="4"/>
      <c r="D55" s="13"/>
      <c r="E55" s="13">
        <v>0</v>
      </c>
      <c r="F55" s="13">
        <f>+D55-E55</f>
        <v>0</v>
      </c>
      <c r="G55" s="17"/>
      <c r="H55" s="18">
        <f>+G55*F55</f>
        <v>0</v>
      </c>
    </row>
    <row r="56" spans="1:8" ht="12.75">
      <c r="A56" s="7"/>
      <c r="B56" s="16"/>
      <c r="C56" s="4"/>
      <c r="D56" s="13"/>
      <c r="E56" s="13">
        <v>0</v>
      </c>
      <c r="F56" s="13">
        <f>+D56-E56</f>
        <v>0</v>
      </c>
      <c r="G56" s="17"/>
      <c r="H56" s="18">
        <f>+G56*F56</f>
        <v>0</v>
      </c>
    </row>
    <row r="57" spans="1:8" ht="12.75">
      <c r="A57" s="7"/>
      <c r="B57" s="106"/>
      <c r="C57" s="4"/>
      <c r="D57" s="13"/>
      <c r="E57" s="13"/>
      <c r="F57" s="13"/>
      <c r="G57" s="17"/>
      <c r="H57" s="18"/>
    </row>
    <row r="58" spans="1:8" s="113" customFormat="1" ht="12.75">
      <c r="A58" s="107"/>
      <c r="B58" s="108" t="s">
        <v>79</v>
      </c>
      <c r="C58" s="109"/>
      <c r="D58" s="110"/>
      <c r="E58" s="110"/>
      <c r="F58" s="110">
        <f>SUM(F43:F57)</f>
        <v>2</v>
      </c>
      <c r="G58" s="111"/>
      <c r="H58" s="112">
        <f>SUM(H43:H57)</f>
        <v>345373.49</v>
      </c>
    </row>
    <row r="59" spans="1:8" s="23" customFormat="1" ht="15.75">
      <c r="A59" s="46">
        <f>+A13</f>
        <v>0</v>
      </c>
      <c r="B59" s="47"/>
      <c r="C59" s="47"/>
      <c r="D59" s="47"/>
      <c r="E59" s="48"/>
      <c r="F59" s="49" t="s">
        <v>28</v>
      </c>
      <c r="G59" s="50"/>
      <c r="H59" s="53">
        <f>SUM(H41:H57)</f>
        <v>1429513.49</v>
      </c>
    </row>
    <row r="60" spans="1:8" ht="12.75">
      <c r="A60" s="3"/>
      <c r="B60" s="1"/>
      <c r="C60" s="1"/>
      <c r="D60" s="1"/>
      <c r="E60" s="3"/>
      <c r="F60" s="1"/>
      <c r="G60" s="9"/>
      <c r="H60" s="1"/>
    </row>
    <row r="61" spans="1:8" ht="12.75">
      <c r="A61" s="3"/>
      <c r="B61" s="1"/>
      <c r="C61" s="1"/>
      <c r="D61" s="1"/>
      <c r="E61" s="3"/>
      <c r="F61" s="1"/>
      <c r="G61" s="9"/>
      <c r="H61" s="1"/>
    </row>
    <row r="62" spans="1:8" ht="12.75">
      <c r="A62" s="3"/>
      <c r="B62" s="1"/>
      <c r="C62" s="1"/>
      <c r="D62" s="1"/>
      <c r="E62" s="3"/>
      <c r="F62" s="1"/>
      <c r="G62" s="9"/>
      <c r="H62" s="1"/>
    </row>
    <row r="63" spans="1:8" ht="12.75">
      <c r="A63" s="3"/>
      <c r="B63" s="1"/>
      <c r="C63" s="1"/>
      <c r="D63" s="1"/>
      <c r="E63" s="3"/>
      <c r="F63" s="1"/>
      <c r="G63" s="9"/>
      <c r="H63" s="1"/>
    </row>
    <row r="64" spans="1:8" ht="12.75">
      <c r="A64" s="3"/>
      <c r="B64" s="1"/>
      <c r="C64" s="1"/>
      <c r="D64" s="1"/>
      <c r="E64" s="3"/>
      <c r="F64" s="1"/>
      <c r="G64" s="9"/>
      <c r="H64" s="1"/>
    </row>
    <row r="65" spans="1:8" ht="12.75">
      <c r="A65" s="3"/>
      <c r="B65" s="1"/>
      <c r="C65" s="1"/>
      <c r="D65" s="1"/>
      <c r="E65" s="3"/>
      <c r="F65" s="1"/>
      <c r="G65" s="9"/>
      <c r="H65" s="1"/>
    </row>
    <row r="66" spans="1:8" ht="12.75">
      <c r="A66" s="3"/>
      <c r="B66" s="1"/>
      <c r="C66" s="1"/>
      <c r="D66" s="1"/>
      <c r="E66" s="3"/>
      <c r="F66" s="1"/>
      <c r="G66" s="9"/>
      <c r="H66" s="1"/>
    </row>
    <row r="67" spans="1:8" ht="12.75">
      <c r="A67" s="3"/>
      <c r="B67" s="1"/>
      <c r="C67" s="1"/>
      <c r="D67" s="1"/>
      <c r="E67" s="3"/>
      <c r="F67" s="1"/>
      <c r="G67" s="9"/>
      <c r="H67" s="1"/>
    </row>
    <row r="68" spans="1:8" ht="12.75">
      <c r="A68" s="3"/>
      <c r="B68" s="1"/>
      <c r="C68" s="1"/>
      <c r="D68" s="1"/>
      <c r="E68" s="3"/>
      <c r="F68" s="1"/>
      <c r="G68" s="9"/>
      <c r="H68" s="1"/>
    </row>
    <row r="69" spans="1:8" ht="12.75">
      <c r="A69" s="3"/>
      <c r="B69" s="1"/>
      <c r="C69" s="1"/>
      <c r="D69" s="1"/>
      <c r="E69" s="3"/>
      <c r="F69" s="1"/>
      <c r="G69" s="9"/>
      <c r="H69" s="1"/>
    </row>
  </sheetData>
  <sheetProtection/>
  <mergeCells count="2">
    <mergeCell ref="A1:H1"/>
    <mergeCell ref="A2:H2"/>
  </mergeCells>
  <printOptions/>
  <pageMargins left="0.75" right="0.8083333333333333" top="0.65" bottom="1" header="0.5" footer="0.5"/>
  <pageSetup orientation="portrait" scale="80" r:id="rId1"/>
  <headerFooter alignWithMargins="0">
    <oddFooter xml:space="preserve">&amp;LSUAM VIII — 9142 2/08&amp;C&amp;A - Page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view="pageBreakPreview" zoomScaleSheetLayoutView="100" workbookViewId="0" topLeftCell="A5">
      <selection activeCell="E40" sqref="E40"/>
    </sheetView>
  </sheetViews>
  <sheetFormatPr defaultColWidth="11.375" defaultRowHeight="12.75"/>
  <cols>
    <col min="1" max="1" width="15.75390625" style="8" customWidth="1"/>
    <col min="2" max="2" width="33.125" style="0" customWidth="1"/>
    <col min="3" max="4" width="8.75390625" style="0" customWidth="1"/>
    <col min="5" max="5" width="8.75390625" style="8" customWidth="1"/>
    <col min="6" max="6" width="8.75390625" style="0" customWidth="1"/>
    <col min="7" max="7" width="12.75390625" style="11" customWidth="1"/>
    <col min="8" max="8" width="16.75390625" style="0" customWidth="1"/>
  </cols>
  <sheetData>
    <row r="1" spans="1:8" ht="18.75">
      <c r="A1" s="125" t="s">
        <v>75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126" t="s">
        <v>74</v>
      </c>
      <c r="B2" s="126"/>
      <c r="C2" s="126"/>
      <c r="D2" s="126"/>
      <c r="E2" s="126"/>
      <c r="F2" s="126"/>
      <c r="G2" s="126"/>
      <c r="H2" s="126"/>
    </row>
    <row r="3" spans="1:7" ht="15" customHeight="1">
      <c r="A3" s="105"/>
      <c r="B3" s="105"/>
      <c r="C3" s="105"/>
      <c r="D3" s="105"/>
      <c r="E3" s="105"/>
      <c r="F3" s="105"/>
      <c r="G3" s="105"/>
    </row>
    <row r="4" spans="1:8" ht="15.75" customHeight="1">
      <c r="A4" s="95" t="s">
        <v>66</v>
      </c>
      <c r="B4" s="95"/>
      <c r="C4" s="95"/>
      <c r="D4" s="95"/>
      <c r="E4" s="95"/>
      <c r="G4" s="96" t="s">
        <v>71</v>
      </c>
      <c r="H4" s="103" t="s">
        <v>72</v>
      </c>
    </row>
    <row r="5" spans="1:8" ht="15.75" customHeight="1">
      <c r="A5" s="56"/>
      <c r="B5" s="56"/>
      <c r="C5" s="56"/>
      <c r="D5" s="56"/>
      <c r="E5" s="56"/>
      <c r="G5" s="102" t="s">
        <v>73</v>
      </c>
      <c r="H5" s="104">
        <v>38038</v>
      </c>
    </row>
    <row r="6" spans="1:8" ht="15.75">
      <c r="A6" s="22" t="s">
        <v>67</v>
      </c>
      <c r="B6" s="22"/>
      <c r="C6" s="1"/>
      <c r="D6" s="3"/>
      <c r="E6" s="1"/>
      <c r="G6" s="97" t="s">
        <v>27</v>
      </c>
      <c r="H6" s="103">
        <v>2799</v>
      </c>
    </row>
    <row r="7" spans="1:8" ht="15.75">
      <c r="A7" s="22"/>
      <c r="B7" s="22"/>
      <c r="C7" s="1"/>
      <c r="D7" s="3"/>
      <c r="E7" s="1"/>
      <c r="G7" s="97"/>
      <c r="H7" s="103"/>
    </row>
    <row r="8" spans="1:8" s="21" customFormat="1" ht="12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20" t="s">
        <v>6</v>
      </c>
      <c r="H8" s="19" t="s">
        <v>7</v>
      </c>
    </row>
    <row r="9" spans="1:8" ht="10.5" customHeight="1">
      <c r="A9" s="32"/>
      <c r="B9" s="33"/>
      <c r="C9" s="34"/>
      <c r="D9" s="34"/>
      <c r="E9" s="32"/>
      <c r="F9" s="34"/>
      <c r="G9" s="35"/>
      <c r="H9" s="34"/>
    </row>
    <row r="10" spans="1:8" ht="15">
      <c r="A10" s="36" t="s">
        <v>10</v>
      </c>
      <c r="B10" s="37"/>
      <c r="C10" s="36" t="s">
        <v>13</v>
      </c>
      <c r="D10" s="36" t="s">
        <v>11</v>
      </c>
      <c r="E10" s="36" t="s">
        <v>11</v>
      </c>
      <c r="F10" s="36" t="s">
        <v>12</v>
      </c>
      <c r="G10" s="38" t="s">
        <v>9</v>
      </c>
      <c r="H10" s="36" t="s">
        <v>8</v>
      </c>
    </row>
    <row r="11" spans="1:8" ht="14.25">
      <c r="A11" s="36" t="s">
        <v>14</v>
      </c>
      <c r="B11" s="39" t="s">
        <v>13</v>
      </c>
      <c r="C11" s="36" t="s">
        <v>18</v>
      </c>
      <c r="D11" s="36" t="s">
        <v>15</v>
      </c>
      <c r="E11" s="36" t="s">
        <v>16</v>
      </c>
      <c r="F11" s="36"/>
      <c r="G11" s="38" t="s">
        <v>17</v>
      </c>
      <c r="H11" s="36" t="s">
        <v>9</v>
      </c>
    </row>
    <row r="12" spans="1:8" ht="15">
      <c r="A12" s="40"/>
      <c r="B12" s="41"/>
      <c r="C12" s="42" t="s">
        <v>25</v>
      </c>
      <c r="D12" s="42" t="s">
        <v>24</v>
      </c>
      <c r="E12" s="40"/>
      <c r="F12" s="43"/>
      <c r="G12" s="44"/>
      <c r="H12" s="43"/>
    </row>
    <row r="13" spans="1:8" ht="15.75">
      <c r="A13" s="45"/>
      <c r="B13" s="52" t="s">
        <v>37</v>
      </c>
      <c r="C13" s="45" t="s">
        <v>44</v>
      </c>
      <c r="D13" s="77"/>
      <c r="E13" s="77"/>
      <c r="F13" s="77"/>
      <c r="G13" s="77"/>
      <c r="H13" s="78"/>
    </row>
    <row r="14" spans="1:8" ht="12.75">
      <c r="A14" s="115" t="s">
        <v>29</v>
      </c>
      <c r="B14" s="15" t="s">
        <v>87</v>
      </c>
      <c r="C14" s="14"/>
      <c r="D14" s="14"/>
      <c r="E14" s="26">
        <f>C14-D14</f>
        <v>0</v>
      </c>
      <c r="F14" s="14"/>
      <c r="G14" s="27">
        <f>E14*F14</f>
        <v>0</v>
      </c>
      <c r="H14" s="27">
        <f>E14*G14</f>
        <v>0</v>
      </c>
    </row>
    <row r="15" spans="1:8" ht="12.75">
      <c r="A15" s="116">
        <v>401</v>
      </c>
      <c r="B15" s="16" t="s">
        <v>38</v>
      </c>
      <c r="C15" s="4">
        <v>19</v>
      </c>
      <c r="D15" s="13">
        <v>1</v>
      </c>
      <c r="E15" s="13">
        <v>0</v>
      </c>
      <c r="F15" s="13">
        <f>+D15-E15</f>
        <v>1</v>
      </c>
      <c r="G15" s="17">
        <v>6000</v>
      </c>
      <c r="H15" s="18">
        <f>+G15*F15</f>
        <v>6000</v>
      </c>
    </row>
    <row r="16" spans="1:8" ht="12.75">
      <c r="A16" s="116">
        <f>+A15+1</f>
        <v>402</v>
      </c>
      <c r="B16" s="16" t="s">
        <v>39</v>
      </c>
      <c r="C16" s="4">
        <f>+C15+1</f>
        <v>20</v>
      </c>
      <c r="D16" s="13">
        <v>1</v>
      </c>
      <c r="E16" s="13">
        <v>0</v>
      </c>
      <c r="F16" s="13">
        <f>+D16-E16</f>
        <v>1</v>
      </c>
      <c r="G16" s="17">
        <v>121</v>
      </c>
      <c r="H16" s="18">
        <f aca="true" t="shared" si="0" ref="H16:H39">+G16*F16</f>
        <v>121</v>
      </c>
    </row>
    <row r="17" spans="1:8" ht="12.75">
      <c r="A17" s="116">
        <f>+A16+1</f>
        <v>403</v>
      </c>
      <c r="B17" s="16" t="s">
        <v>40</v>
      </c>
      <c r="C17" s="4">
        <f>+C16+1</f>
        <v>21</v>
      </c>
      <c r="D17" s="13">
        <v>1</v>
      </c>
      <c r="E17" s="13">
        <v>0</v>
      </c>
      <c r="F17" s="13">
        <f aca="true" t="shared" si="1" ref="F17:F39">+D17-E17</f>
        <v>1</v>
      </c>
      <c r="G17" s="17">
        <v>350</v>
      </c>
      <c r="H17" s="18">
        <f t="shared" si="0"/>
        <v>350</v>
      </c>
    </row>
    <row r="18" spans="1:8" ht="12.75">
      <c r="A18" s="116"/>
      <c r="B18" s="16" t="s">
        <v>41</v>
      </c>
      <c r="C18" s="4">
        <f>+C17+1</f>
        <v>22</v>
      </c>
      <c r="D18" s="13">
        <v>1</v>
      </c>
      <c r="E18" s="13">
        <v>0</v>
      </c>
      <c r="F18" s="13">
        <f t="shared" si="1"/>
        <v>1</v>
      </c>
      <c r="G18" s="17">
        <v>800</v>
      </c>
      <c r="H18" s="18">
        <f t="shared" si="0"/>
        <v>800</v>
      </c>
    </row>
    <row r="19" spans="1:10" ht="12.75">
      <c r="A19" s="116"/>
      <c r="B19" s="16" t="s">
        <v>42</v>
      </c>
      <c r="C19" s="4">
        <f>+C18+1</f>
        <v>23</v>
      </c>
      <c r="D19" s="13">
        <v>1</v>
      </c>
      <c r="E19" s="13">
        <v>0</v>
      </c>
      <c r="F19" s="13">
        <f t="shared" si="1"/>
        <v>1</v>
      </c>
      <c r="G19" s="17">
        <v>600</v>
      </c>
      <c r="H19" s="18">
        <f t="shared" si="0"/>
        <v>600</v>
      </c>
      <c r="J19" t="s">
        <v>26</v>
      </c>
    </row>
    <row r="20" spans="1:8" ht="12.75">
      <c r="A20" s="116"/>
      <c r="B20" s="16" t="s">
        <v>43</v>
      </c>
      <c r="C20" s="4">
        <f>+C19+1</f>
        <v>24</v>
      </c>
      <c r="D20" s="13">
        <v>2</v>
      </c>
      <c r="E20" s="13">
        <v>0</v>
      </c>
      <c r="F20" s="13">
        <f t="shared" si="1"/>
        <v>2</v>
      </c>
      <c r="G20" s="17">
        <v>250</v>
      </c>
      <c r="H20" s="18">
        <f t="shared" si="0"/>
        <v>500</v>
      </c>
    </row>
    <row r="21" spans="1:8" ht="12.75">
      <c r="A21" s="116"/>
      <c r="B21" s="16"/>
      <c r="C21" s="4"/>
      <c r="D21" s="13"/>
      <c r="E21" s="13">
        <v>0</v>
      </c>
      <c r="F21" s="13">
        <f t="shared" si="1"/>
        <v>0</v>
      </c>
      <c r="G21" s="17"/>
      <c r="H21" s="18">
        <f t="shared" si="0"/>
        <v>0</v>
      </c>
    </row>
    <row r="22" spans="1:8" ht="12.75">
      <c r="A22" s="116"/>
      <c r="B22" s="16"/>
      <c r="C22" s="4"/>
      <c r="D22" s="13"/>
      <c r="E22" s="13">
        <v>0</v>
      </c>
      <c r="F22" s="13">
        <f t="shared" si="1"/>
        <v>0</v>
      </c>
      <c r="G22" s="17"/>
      <c r="H22" s="18">
        <f t="shared" si="0"/>
        <v>0</v>
      </c>
    </row>
    <row r="23" spans="1:8" ht="12.75">
      <c r="A23" s="116"/>
      <c r="B23" s="16"/>
      <c r="C23" s="4"/>
      <c r="D23" s="13"/>
      <c r="E23" s="13">
        <v>0</v>
      </c>
      <c r="F23" s="13">
        <f t="shared" si="1"/>
        <v>0</v>
      </c>
      <c r="G23" s="17"/>
      <c r="H23" s="18">
        <f t="shared" si="0"/>
        <v>0</v>
      </c>
    </row>
    <row r="24" spans="1:8" ht="12.75">
      <c r="A24" s="116"/>
      <c r="B24" s="16"/>
      <c r="C24" s="4"/>
      <c r="D24" s="13"/>
      <c r="E24" s="13">
        <v>0</v>
      </c>
      <c r="F24" s="13">
        <f t="shared" si="1"/>
        <v>0</v>
      </c>
      <c r="G24" s="17"/>
      <c r="H24" s="18">
        <f t="shared" si="0"/>
        <v>0</v>
      </c>
    </row>
    <row r="25" spans="1:8" ht="12.75">
      <c r="A25" s="116"/>
      <c r="B25" s="16"/>
      <c r="C25" s="4"/>
      <c r="D25" s="13"/>
      <c r="E25" s="13">
        <v>0</v>
      </c>
      <c r="F25" s="13">
        <f t="shared" si="1"/>
        <v>0</v>
      </c>
      <c r="G25" s="17"/>
      <c r="H25" s="18">
        <f t="shared" si="0"/>
        <v>0</v>
      </c>
    </row>
    <row r="26" spans="1:8" ht="12.75">
      <c r="A26" s="116"/>
      <c r="B26" s="16"/>
      <c r="C26" s="4"/>
      <c r="D26" s="13"/>
      <c r="E26" s="13">
        <v>0</v>
      </c>
      <c r="F26" s="13">
        <f t="shared" si="1"/>
        <v>0</v>
      </c>
      <c r="G26" s="17"/>
      <c r="H26" s="18">
        <f t="shared" si="0"/>
        <v>0</v>
      </c>
    </row>
    <row r="27" spans="1:8" ht="12.75">
      <c r="A27" s="116"/>
      <c r="B27" s="16"/>
      <c r="C27" s="4"/>
      <c r="D27" s="13"/>
      <c r="E27" s="13">
        <v>0</v>
      </c>
      <c r="F27" s="13">
        <f t="shared" si="1"/>
        <v>0</v>
      </c>
      <c r="G27" s="17"/>
      <c r="H27" s="18">
        <f t="shared" si="0"/>
        <v>0</v>
      </c>
    </row>
    <row r="28" spans="1:8" ht="12.75">
      <c r="A28" s="116"/>
      <c r="B28" s="16"/>
      <c r="C28" s="4"/>
      <c r="D28" s="13"/>
      <c r="E28" s="13">
        <v>0</v>
      </c>
      <c r="F28" s="13">
        <f t="shared" si="1"/>
        <v>0</v>
      </c>
      <c r="G28" s="17"/>
      <c r="H28" s="18">
        <f t="shared" si="0"/>
        <v>0</v>
      </c>
    </row>
    <row r="29" spans="1:8" ht="12.75">
      <c r="A29" s="116"/>
      <c r="B29" s="16"/>
      <c r="C29" s="4"/>
      <c r="D29" s="13"/>
      <c r="E29" s="13">
        <v>0</v>
      </c>
      <c r="F29" s="13">
        <f t="shared" si="1"/>
        <v>0</v>
      </c>
      <c r="G29" s="17"/>
      <c r="H29" s="18">
        <f t="shared" si="0"/>
        <v>0</v>
      </c>
    </row>
    <row r="30" spans="1:8" ht="12.75">
      <c r="A30" s="116"/>
      <c r="B30" s="16"/>
      <c r="C30" s="4"/>
      <c r="D30" s="13"/>
      <c r="E30" s="13">
        <v>0</v>
      </c>
      <c r="F30" s="13">
        <f t="shared" si="1"/>
        <v>0</v>
      </c>
      <c r="G30" s="17"/>
      <c r="H30" s="18">
        <f t="shared" si="0"/>
        <v>0</v>
      </c>
    </row>
    <row r="31" spans="1:8" ht="12.75">
      <c r="A31" s="116"/>
      <c r="B31" s="4"/>
      <c r="C31" s="4"/>
      <c r="D31" s="13"/>
      <c r="E31" s="13">
        <v>0</v>
      </c>
      <c r="F31" s="13">
        <f t="shared" si="1"/>
        <v>0</v>
      </c>
      <c r="G31" s="17"/>
      <c r="H31" s="18">
        <f t="shared" si="0"/>
        <v>0</v>
      </c>
    </row>
    <row r="32" spans="1:8" ht="12.75">
      <c r="A32" s="116"/>
      <c r="B32" s="4"/>
      <c r="C32" s="4"/>
      <c r="D32" s="13"/>
      <c r="E32" s="13">
        <v>0</v>
      </c>
      <c r="F32" s="13">
        <f t="shared" si="1"/>
        <v>0</v>
      </c>
      <c r="G32" s="17"/>
      <c r="H32" s="18">
        <f t="shared" si="0"/>
        <v>0</v>
      </c>
    </row>
    <row r="33" spans="1:8" ht="12.75">
      <c r="A33" s="116"/>
      <c r="B33" s="4"/>
      <c r="C33" s="4"/>
      <c r="D33" s="13"/>
      <c r="E33" s="13">
        <v>0</v>
      </c>
      <c r="F33" s="13">
        <f t="shared" si="1"/>
        <v>0</v>
      </c>
      <c r="G33" s="17"/>
      <c r="H33" s="18">
        <f t="shared" si="0"/>
        <v>0</v>
      </c>
    </row>
    <row r="34" spans="1:8" ht="12.75">
      <c r="A34" s="116"/>
      <c r="B34" s="4"/>
      <c r="C34" s="4"/>
      <c r="D34" s="13"/>
      <c r="E34" s="13">
        <v>0</v>
      </c>
      <c r="F34" s="13">
        <f t="shared" si="1"/>
        <v>0</v>
      </c>
      <c r="G34" s="17"/>
      <c r="H34" s="18">
        <f t="shared" si="0"/>
        <v>0</v>
      </c>
    </row>
    <row r="35" spans="1:8" ht="12.75">
      <c r="A35" s="116"/>
      <c r="B35" s="4"/>
      <c r="C35" s="4"/>
      <c r="D35" s="13"/>
      <c r="E35" s="13">
        <v>0</v>
      </c>
      <c r="F35" s="13">
        <f t="shared" si="1"/>
        <v>0</v>
      </c>
      <c r="G35" s="17"/>
      <c r="H35" s="18">
        <f t="shared" si="0"/>
        <v>0</v>
      </c>
    </row>
    <row r="36" spans="1:8" ht="12.75">
      <c r="A36" s="116"/>
      <c r="B36" s="4"/>
      <c r="C36" s="4"/>
      <c r="D36" s="13"/>
      <c r="E36" s="13">
        <v>0</v>
      </c>
      <c r="F36" s="13">
        <f t="shared" si="1"/>
        <v>0</v>
      </c>
      <c r="G36" s="17"/>
      <c r="H36" s="18">
        <f t="shared" si="0"/>
        <v>0</v>
      </c>
    </row>
    <row r="37" spans="1:8" ht="12.75">
      <c r="A37" s="116"/>
      <c r="B37" s="4"/>
      <c r="C37" s="4"/>
      <c r="D37" s="13"/>
      <c r="E37" s="13">
        <v>0</v>
      </c>
      <c r="F37" s="13">
        <f t="shared" si="1"/>
        <v>0</v>
      </c>
      <c r="G37" s="17"/>
      <c r="H37" s="18">
        <f t="shared" si="0"/>
        <v>0</v>
      </c>
    </row>
    <row r="38" spans="1:8" ht="12.75">
      <c r="A38" s="116"/>
      <c r="B38" s="4"/>
      <c r="C38" s="4"/>
      <c r="D38" s="13"/>
      <c r="E38" s="13">
        <v>0</v>
      </c>
      <c r="F38" s="13">
        <f t="shared" si="1"/>
        <v>0</v>
      </c>
      <c r="G38" s="17"/>
      <c r="H38" s="18">
        <f t="shared" si="0"/>
        <v>0</v>
      </c>
    </row>
    <row r="39" spans="1:8" ht="12.75">
      <c r="A39" s="116"/>
      <c r="B39" s="4"/>
      <c r="C39" s="4"/>
      <c r="D39" s="13"/>
      <c r="E39" s="13">
        <v>0</v>
      </c>
      <c r="F39" s="13">
        <f t="shared" si="1"/>
        <v>0</v>
      </c>
      <c r="G39" s="17"/>
      <c r="H39" s="18">
        <f t="shared" si="0"/>
        <v>0</v>
      </c>
    </row>
    <row r="40" spans="1:8" s="113" customFormat="1" ht="13.5" thickBot="1">
      <c r="A40" s="107" t="s">
        <v>80</v>
      </c>
      <c r="B40" s="108" t="s">
        <v>81</v>
      </c>
      <c r="C40" s="109"/>
      <c r="D40" s="110"/>
      <c r="E40" s="110"/>
      <c r="F40" s="110">
        <f>SUM(F15:F39)</f>
        <v>7</v>
      </c>
      <c r="G40" s="111"/>
      <c r="H40" s="112">
        <f>SUM(H15:H39)</f>
        <v>8371</v>
      </c>
    </row>
    <row r="41" spans="1:8" s="23" customFormat="1" ht="16.5" thickBot="1">
      <c r="A41" s="119">
        <f>COUNT(A14:A39)</f>
        <v>3</v>
      </c>
      <c r="B41" s="28"/>
      <c r="C41" s="29"/>
      <c r="D41" s="30"/>
      <c r="E41" s="30"/>
      <c r="F41" s="30"/>
      <c r="G41" s="31"/>
      <c r="H41" s="114">
        <f>+H40*A41</f>
        <v>25113</v>
      </c>
    </row>
    <row r="42" spans="1:8" ht="12.75">
      <c r="A42" s="118" t="s">
        <v>78</v>
      </c>
      <c r="B42" s="15" t="s">
        <v>23</v>
      </c>
      <c r="C42" s="14"/>
      <c r="D42" s="24"/>
      <c r="E42" s="24"/>
      <c r="F42" s="24"/>
      <c r="G42" s="25"/>
      <c r="H42" s="14"/>
    </row>
    <row r="43" spans="1:8" ht="12.75">
      <c r="A43" s="7">
        <v>401</v>
      </c>
      <c r="B43" s="16" t="s">
        <v>30</v>
      </c>
      <c r="C43" s="4">
        <v>25</v>
      </c>
      <c r="D43" s="13">
        <v>1</v>
      </c>
      <c r="E43" s="13">
        <v>0</v>
      </c>
      <c r="F43" s="13">
        <f>+D43-E43</f>
        <v>1</v>
      </c>
      <c r="G43" s="17">
        <v>586.48</v>
      </c>
      <c r="H43" s="18">
        <f>+G43*F43</f>
        <v>586.48</v>
      </c>
    </row>
    <row r="44" spans="1:8" ht="12.75">
      <c r="A44" s="7"/>
      <c r="B44" s="54" t="s">
        <v>31</v>
      </c>
      <c r="C44" s="4"/>
      <c r="D44" s="13"/>
      <c r="E44" s="13"/>
      <c r="F44" s="13"/>
      <c r="G44" s="17"/>
      <c r="H44" s="18"/>
    </row>
    <row r="45" spans="1:8" ht="12.75">
      <c r="A45" s="7"/>
      <c r="B45" s="16"/>
      <c r="C45" s="4"/>
      <c r="D45" s="13"/>
      <c r="E45" s="13">
        <v>0</v>
      </c>
      <c r="F45" s="13">
        <f>+D45-E45</f>
        <v>0</v>
      </c>
      <c r="G45" s="17"/>
      <c r="H45" s="18">
        <f>+G45*F45</f>
        <v>0</v>
      </c>
    </row>
    <row r="46" spans="1:8" ht="12.75">
      <c r="A46" s="7"/>
      <c r="B46" s="106"/>
      <c r="C46" s="4"/>
      <c r="D46" s="13"/>
      <c r="E46" s="13"/>
      <c r="F46" s="13"/>
      <c r="G46" s="17"/>
      <c r="H46" s="18"/>
    </row>
    <row r="47" spans="1:8" ht="12.75">
      <c r="A47" s="7"/>
      <c r="B47" s="16"/>
      <c r="C47" s="4"/>
      <c r="D47" s="13"/>
      <c r="E47" s="13">
        <v>0</v>
      </c>
      <c r="F47" s="13">
        <f>+D47-E47</f>
        <v>0</v>
      </c>
      <c r="G47" s="17"/>
      <c r="H47" s="18">
        <f>+G47*F47</f>
        <v>0</v>
      </c>
    </row>
    <row r="48" spans="1:8" ht="12.75">
      <c r="A48" s="7"/>
      <c r="B48" s="106"/>
      <c r="C48" s="4"/>
      <c r="D48" s="13"/>
      <c r="E48" s="13"/>
      <c r="F48" s="13"/>
      <c r="G48" s="17"/>
      <c r="H48" s="18"/>
    </row>
    <row r="49" spans="1:8" ht="12.75">
      <c r="A49" s="7"/>
      <c r="B49" s="16"/>
      <c r="C49" s="4"/>
      <c r="D49" s="13"/>
      <c r="E49" s="13">
        <v>0</v>
      </c>
      <c r="F49" s="13">
        <f>+D49-E49</f>
        <v>0</v>
      </c>
      <c r="G49" s="17"/>
      <c r="H49" s="18">
        <f>+G49*F49</f>
        <v>0</v>
      </c>
    </row>
    <row r="50" spans="1:8" ht="12.75">
      <c r="A50" s="7"/>
      <c r="B50" s="106"/>
      <c r="C50" s="4"/>
      <c r="D50" s="13"/>
      <c r="E50" s="13"/>
      <c r="F50" s="13"/>
      <c r="G50" s="17"/>
      <c r="H50" s="18"/>
    </row>
    <row r="51" spans="1:8" ht="12.75">
      <c r="A51" s="7"/>
      <c r="B51" s="16"/>
      <c r="C51" s="4"/>
      <c r="D51" s="13"/>
      <c r="E51" s="13">
        <v>0</v>
      </c>
      <c r="F51" s="13">
        <f>+D51-E51</f>
        <v>0</v>
      </c>
      <c r="G51" s="17"/>
      <c r="H51" s="18">
        <f>+G51*F51</f>
        <v>0</v>
      </c>
    </row>
    <row r="52" spans="1:8" ht="12.75">
      <c r="A52" s="7"/>
      <c r="B52" s="106"/>
      <c r="C52" s="4"/>
      <c r="D52" s="13"/>
      <c r="E52" s="13"/>
      <c r="F52" s="13"/>
      <c r="G52" s="17"/>
      <c r="H52" s="18"/>
    </row>
    <row r="53" spans="1:8" ht="12.75">
      <c r="A53" s="7"/>
      <c r="B53" s="16"/>
      <c r="C53" s="4"/>
      <c r="D53" s="13"/>
      <c r="E53" s="13">
        <v>0</v>
      </c>
      <c r="F53" s="13">
        <f>+D53-E53</f>
        <v>0</v>
      </c>
      <c r="G53" s="17"/>
      <c r="H53" s="18">
        <f>+G53*F53</f>
        <v>0</v>
      </c>
    </row>
    <row r="54" spans="1:8" ht="12.75">
      <c r="A54" s="7"/>
      <c r="B54" s="106"/>
      <c r="C54" s="4"/>
      <c r="D54" s="13"/>
      <c r="E54" s="13"/>
      <c r="F54" s="13"/>
      <c r="G54" s="17"/>
      <c r="H54" s="18"/>
    </row>
    <row r="55" spans="1:8" ht="12.75">
      <c r="A55" s="7"/>
      <c r="B55" s="16"/>
      <c r="C55" s="4"/>
      <c r="D55" s="13"/>
      <c r="E55" s="13">
        <v>0</v>
      </c>
      <c r="F55" s="13">
        <f>+D55-E55</f>
        <v>0</v>
      </c>
      <c r="G55" s="17"/>
      <c r="H55" s="18">
        <f>+G55*F55</f>
        <v>0</v>
      </c>
    </row>
    <row r="56" spans="1:8" ht="12.75">
      <c r="A56" s="7"/>
      <c r="B56" s="106"/>
      <c r="C56" s="4"/>
      <c r="D56" s="13"/>
      <c r="E56" s="13"/>
      <c r="F56" s="13"/>
      <c r="G56" s="17"/>
      <c r="H56" s="18"/>
    </row>
    <row r="57" spans="1:8" ht="12.75">
      <c r="A57" s="7"/>
      <c r="B57" s="16"/>
      <c r="C57" s="4"/>
      <c r="D57" s="13"/>
      <c r="E57" s="13">
        <v>0</v>
      </c>
      <c r="F57" s="13">
        <f>+D57-E57</f>
        <v>0</v>
      </c>
      <c r="G57" s="17"/>
      <c r="H57" s="18">
        <f>+G57*F57</f>
        <v>0</v>
      </c>
    </row>
    <row r="58" spans="1:8" ht="12.75">
      <c r="A58" s="7"/>
      <c r="B58" s="106"/>
      <c r="C58" s="4"/>
      <c r="D58" s="13"/>
      <c r="E58" s="13"/>
      <c r="F58" s="13"/>
      <c r="G58" s="17"/>
      <c r="H58" s="18"/>
    </row>
    <row r="59" spans="1:8" ht="12.75">
      <c r="A59" s="7"/>
      <c r="B59" s="16"/>
      <c r="C59" s="4"/>
      <c r="D59" s="13"/>
      <c r="E59" s="13">
        <v>0</v>
      </c>
      <c r="F59" s="13">
        <f>+D59-E59</f>
        <v>0</v>
      </c>
      <c r="G59" s="17"/>
      <c r="H59" s="18">
        <f>+G59*F59</f>
        <v>0</v>
      </c>
    </row>
    <row r="60" spans="1:8" ht="12.75">
      <c r="A60" s="7"/>
      <c r="B60" s="106"/>
      <c r="C60" s="4"/>
      <c r="D60" s="13"/>
      <c r="E60" s="13"/>
      <c r="F60" s="13"/>
      <c r="G60" s="17"/>
      <c r="H60" s="18"/>
    </row>
    <row r="61" spans="1:8" ht="12.75">
      <c r="A61" s="7"/>
      <c r="B61" s="16"/>
      <c r="C61" s="4"/>
      <c r="D61" s="13"/>
      <c r="E61" s="13">
        <v>0</v>
      </c>
      <c r="F61" s="13">
        <f>+D61-E61</f>
        <v>0</v>
      </c>
      <c r="G61" s="17"/>
      <c r="H61" s="18">
        <f>+G61*F61</f>
        <v>0</v>
      </c>
    </row>
    <row r="62" spans="1:8" ht="12.75">
      <c r="A62" s="7"/>
      <c r="B62" s="106"/>
      <c r="C62" s="4"/>
      <c r="D62" s="13"/>
      <c r="E62" s="13"/>
      <c r="F62" s="13"/>
      <c r="G62" s="17"/>
      <c r="H62" s="18"/>
    </row>
    <row r="63" spans="1:8" s="113" customFormat="1" ht="12.75">
      <c r="A63" s="107"/>
      <c r="B63" s="108" t="s">
        <v>79</v>
      </c>
      <c r="C63" s="109"/>
      <c r="D63" s="110"/>
      <c r="E63" s="110"/>
      <c r="F63" s="110">
        <f>SUM(F43:F62)</f>
        <v>1</v>
      </c>
      <c r="G63" s="111"/>
      <c r="H63" s="112">
        <f>SUM(H43:H62)</f>
        <v>586.48</v>
      </c>
    </row>
    <row r="64" spans="1:8" s="23" customFormat="1" ht="15.75">
      <c r="A64" s="46">
        <f>+A13</f>
        <v>0</v>
      </c>
      <c r="B64" s="47"/>
      <c r="C64" s="47"/>
      <c r="D64" s="47"/>
      <c r="E64" s="48"/>
      <c r="F64" s="49" t="s">
        <v>28</v>
      </c>
      <c r="G64" s="50"/>
      <c r="H64" s="53">
        <f>SUM(H41:H62)</f>
        <v>25699.48</v>
      </c>
    </row>
    <row r="65" spans="1:8" ht="12.75">
      <c r="A65" s="3"/>
      <c r="B65" s="1"/>
      <c r="C65" s="1"/>
      <c r="D65" s="1"/>
      <c r="E65" s="3"/>
      <c r="F65" s="1"/>
      <c r="G65" s="9"/>
      <c r="H65" s="1"/>
    </row>
    <row r="66" spans="1:8" ht="12.75">
      <c r="A66" s="3"/>
      <c r="B66" s="1"/>
      <c r="C66" s="1"/>
      <c r="D66" s="1"/>
      <c r="E66" s="3"/>
      <c r="F66" s="1"/>
      <c r="G66" s="9"/>
      <c r="H66" s="1"/>
    </row>
    <row r="67" spans="1:8" ht="12.75">
      <c r="A67" s="3"/>
      <c r="B67" s="1"/>
      <c r="C67" s="1"/>
      <c r="D67" s="1"/>
      <c r="E67" s="3"/>
      <c r="F67" s="1"/>
      <c r="G67" s="9"/>
      <c r="H67" s="1"/>
    </row>
    <row r="68" spans="1:8" ht="12.75">
      <c r="A68" s="3"/>
      <c r="B68" s="1"/>
      <c r="C68" s="1"/>
      <c r="D68" s="1"/>
      <c r="E68" s="3"/>
      <c r="F68" s="1"/>
      <c r="G68" s="9"/>
      <c r="H68" s="1"/>
    </row>
    <row r="69" spans="1:8" ht="12.75">
      <c r="A69" s="3"/>
      <c r="B69" s="1"/>
      <c r="C69" s="1"/>
      <c r="D69" s="1"/>
      <c r="E69" s="3"/>
      <c r="F69" s="1"/>
      <c r="G69" s="9"/>
      <c r="H69" s="1"/>
    </row>
    <row r="70" spans="1:8" ht="12.75">
      <c r="A70" s="3"/>
      <c r="B70" s="1"/>
      <c r="C70" s="1"/>
      <c r="D70" s="1"/>
      <c r="E70" s="3"/>
      <c r="F70" s="1"/>
      <c r="G70" s="9"/>
      <c r="H70" s="1"/>
    </row>
    <row r="71" spans="1:8" ht="12.75">
      <c r="A71" s="3"/>
      <c r="B71" s="1"/>
      <c r="C71" s="1"/>
      <c r="D71" s="1"/>
      <c r="E71" s="3"/>
      <c r="F71" s="1"/>
      <c r="G71" s="9"/>
      <c r="H71" s="1"/>
    </row>
    <row r="72" spans="1:8" ht="12.75">
      <c r="A72" s="3"/>
      <c r="B72" s="1"/>
      <c r="C72" s="1"/>
      <c r="D72" s="1"/>
      <c r="E72" s="3"/>
      <c r="F72" s="1"/>
      <c r="G72" s="9"/>
      <c r="H72" s="1"/>
    </row>
    <row r="73" spans="1:8" ht="12.75">
      <c r="A73" s="3"/>
      <c r="B73" s="1"/>
      <c r="C73" s="1"/>
      <c r="D73" s="1"/>
      <c r="E73" s="3"/>
      <c r="F73" s="1"/>
      <c r="G73" s="9"/>
      <c r="H73" s="1"/>
    </row>
    <row r="74" spans="1:8" ht="12.75">
      <c r="A74" s="3"/>
      <c r="B74" s="1"/>
      <c r="C74" s="1"/>
      <c r="D74" s="1"/>
      <c r="E74" s="3"/>
      <c r="F74" s="1"/>
      <c r="G74" s="9"/>
      <c r="H74" s="1"/>
    </row>
  </sheetData>
  <sheetProtection/>
  <mergeCells count="2">
    <mergeCell ref="A1:H1"/>
    <mergeCell ref="A2:H2"/>
  </mergeCells>
  <printOptions/>
  <pageMargins left="0.75" right="0.75" top="0.65" bottom="1" header="0.5" footer="0.5"/>
  <pageSetup orientation="portrait" scale="80" r:id="rId1"/>
  <headerFooter alignWithMargins="0">
    <oddFooter xml:space="preserve">&amp;LSUAM VIII — 9142 2/08&amp;C&amp;A - Page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view="pageBreakPreview" zoomScaleSheetLayoutView="100" workbookViewId="0" topLeftCell="A16">
      <selection activeCell="C16" sqref="C16"/>
    </sheetView>
  </sheetViews>
  <sheetFormatPr defaultColWidth="11.375" defaultRowHeight="12.75"/>
  <cols>
    <col min="1" max="1" width="15.75390625" style="8" customWidth="1"/>
    <col min="2" max="2" width="33.125" style="0" customWidth="1"/>
    <col min="3" max="4" width="8.75390625" style="0" customWidth="1"/>
    <col min="5" max="5" width="8.75390625" style="8" customWidth="1"/>
    <col min="6" max="6" width="8.75390625" style="0" customWidth="1"/>
    <col min="7" max="7" width="12.75390625" style="11" customWidth="1"/>
    <col min="8" max="8" width="16.75390625" style="0" customWidth="1"/>
  </cols>
  <sheetData>
    <row r="1" spans="1:8" ht="18.75">
      <c r="A1" s="125" t="s">
        <v>75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126" t="s">
        <v>74</v>
      </c>
      <c r="B2" s="126"/>
      <c r="C2" s="126"/>
      <c r="D2" s="126"/>
      <c r="E2" s="126"/>
      <c r="F2" s="126"/>
      <c r="G2" s="126"/>
      <c r="H2" s="126"/>
    </row>
    <row r="3" spans="1:7" ht="15" customHeight="1">
      <c r="A3" s="105"/>
      <c r="B3" s="105"/>
      <c r="C3" s="105"/>
      <c r="D3" s="105"/>
      <c r="E3" s="105"/>
      <c r="F3" s="105"/>
      <c r="G3" s="105"/>
    </row>
    <row r="4" spans="1:8" ht="15.75" customHeight="1">
      <c r="A4" s="95" t="s">
        <v>66</v>
      </c>
      <c r="B4" s="95"/>
      <c r="C4" s="95"/>
      <c r="D4" s="95"/>
      <c r="E4" s="95"/>
      <c r="G4" s="96" t="s">
        <v>71</v>
      </c>
      <c r="H4" s="103" t="s">
        <v>72</v>
      </c>
    </row>
    <row r="5" spans="1:8" ht="15.75" customHeight="1">
      <c r="A5" s="56"/>
      <c r="B5" s="56"/>
      <c r="C5" s="56"/>
      <c r="D5" s="56"/>
      <c r="E5" s="56"/>
      <c r="G5" s="102" t="s">
        <v>73</v>
      </c>
      <c r="H5" s="104">
        <v>38038</v>
      </c>
    </row>
    <row r="6" spans="1:8" ht="15.75">
      <c r="A6" s="22" t="s">
        <v>67</v>
      </c>
      <c r="B6" s="22"/>
      <c r="C6" s="1"/>
      <c r="D6" s="3"/>
      <c r="E6" s="1"/>
      <c r="G6" s="97" t="s">
        <v>27</v>
      </c>
      <c r="H6" s="103">
        <v>2799</v>
      </c>
    </row>
    <row r="7" spans="1:8" ht="15.75">
      <c r="A7" s="22"/>
      <c r="B7" s="22"/>
      <c r="C7" s="1"/>
      <c r="D7" s="3"/>
      <c r="E7" s="1"/>
      <c r="G7" s="97"/>
      <c r="H7" s="103"/>
    </row>
    <row r="8" spans="1:8" s="21" customFormat="1" ht="12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20" t="s">
        <v>6</v>
      </c>
      <c r="H8" s="19" t="s">
        <v>7</v>
      </c>
    </row>
    <row r="9" spans="1:8" ht="10.5" customHeight="1">
      <c r="A9" s="32"/>
      <c r="B9" s="33"/>
      <c r="C9" s="34"/>
      <c r="D9" s="34"/>
      <c r="E9" s="32"/>
      <c r="F9" s="34"/>
      <c r="G9" s="35"/>
      <c r="H9" s="34"/>
    </row>
    <row r="10" spans="1:8" ht="15">
      <c r="A10" s="36" t="s">
        <v>10</v>
      </c>
      <c r="B10" s="37"/>
      <c r="C10" s="36" t="s">
        <v>13</v>
      </c>
      <c r="D10" s="36" t="s">
        <v>11</v>
      </c>
      <c r="E10" s="36" t="s">
        <v>11</v>
      </c>
      <c r="F10" s="36" t="s">
        <v>12</v>
      </c>
      <c r="G10" s="38" t="s">
        <v>9</v>
      </c>
      <c r="H10" s="36" t="s">
        <v>8</v>
      </c>
    </row>
    <row r="11" spans="1:8" ht="14.25">
      <c r="A11" s="36" t="s">
        <v>14</v>
      </c>
      <c r="B11" s="39" t="s">
        <v>13</v>
      </c>
      <c r="C11" s="36" t="s">
        <v>18</v>
      </c>
      <c r="D11" s="36" t="s">
        <v>15</v>
      </c>
      <c r="E11" s="36" t="s">
        <v>16</v>
      </c>
      <c r="F11" s="36"/>
      <c r="G11" s="38" t="s">
        <v>17</v>
      </c>
      <c r="H11" s="36" t="s">
        <v>9</v>
      </c>
    </row>
    <row r="12" spans="1:8" ht="15">
      <c r="A12" s="40"/>
      <c r="B12" s="41"/>
      <c r="C12" s="42" t="s">
        <v>25</v>
      </c>
      <c r="D12" s="42" t="s">
        <v>24</v>
      </c>
      <c r="E12" s="40"/>
      <c r="F12" s="43"/>
      <c r="G12" s="44"/>
      <c r="H12" s="43"/>
    </row>
    <row r="13" spans="1:8" ht="15.75">
      <c r="A13" s="45"/>
      <c r="B13" s="52" t="s">
        <v>37</v>
      </c>
      <c r="C13" s="45" t="s">
        <v>45</v>
      </c>
      <c r="D13" s="77"/>
      <c r="E13" s="77"/>
      <c r="F13" s="77"/>
      <c r="G13" s="77"/>
      <c r="H13" s="78"/>
    </row>
    <row r="14" spans="1:8" ht="12.75">
      <c r="A14" s="115" t="s">
        <v>29</v>
      </c>
      <c r="B14" s="15" t="s">
        <v>87</v>
      </c>
      <c r="C14" s="14"/>
      <c r="D14" s="14"/>
      <c r="E14" s="26">
        <f>C14-D14</f>
        <v>0</v>
      </c>
      <c r="F14" s="14"/>
      <c r="G14" s="27">
        <f>E14*F14</f>
        <v>0</v>
      </c>
      <c r="H14" s="27">
        <f>E14*G14</f>
        <v>0</v>
      </c>
    </row>
    <row r="15" spans="1:8" ht="12.75">
      <c r="A15" s="116">
        <v>410</v>
      </c>
      <c r="B15" s="16" t="s">
        <v>38</v>
      </c>
      <c r="C15" s="4">
        <v>26</v>
      </c>
      <c r="D15" s="13">
        <v>1</v>
      </c>
      <c r="E15" s="13">
        <v>0</v>
      </c>
      <c r="F15" s="13">
        <f>+D15-E15</f>
        <v>1</v>
      </c>
      <c r="G15" s="17">
        <v>1800</v>
      </c>
      <c r="H15" s="18">
        <f>+G15*F15</f>
        <v>1800</v>
      </c>
    </row>
    <row r="16" spans="1:8" ht="12.75">
      <c r="A16" s="116">
        <f>+A15+1</f>
        <v>411</v>
      </c>
      <c r="B16" s="16" t="s">
        <v>39</v>
      </c>
      <c r="C16" s="4">
        <f>+C15+1</f>
        <v>27</v>
      </c>
      <c r="D16" s="13">
        <v>1</v>
      </c>
      <c r="E16" s="13">
        <v>0</v>
      </c>
      <c r="F16" s="13">
        <f>+D16-E16</f>
        <v>1</v>
      </c>
      <c r="G16" s="17">
        <v>150</v>
      </c>
      <c r="H16" s="18">
        <f aca="true" t="shared" si="0" ref="H16:H39">+G16*F16</f>
        <v>150</v>
      </c>
    </row>
    <row r="17" spans="1:8" ht="12.75">
      <c r="A17" s="116">
        <f>+A16+1</f>
        <v>412</v>
      </c>
      <c r="B17" s="16" t="s">
        <v>46</v>
      </c>
      <c r="C17" s="4">
        <f>+C16+1</f>
        <v>28</v>
      </c>
      <c r="D17" s="13">
        <v>2</v>
      </c>
      <c r="E17" s="13">
        <v>0</v>
      </c>
      <c r="F17" s="13">
        <f aca="true" t="shared" si="1" ref="F17:F39">+D17-E17</f>
        <v>2</v>
      </c>
      <c r="G17" s="17">
        <v>600</v>
      </c>
      <c r="H17" s="18">
        <f t="shared" si="0"/>
        <v>1200</v>
      </c>
    </row>
    <row r="18" spans="1:8" ht="12.75">
      <c r="A18" s="116">
        <f>+A17+1</f>
        <v>413</v>
      </c>
      <c r="B18" s="16" t="s">
        <v>47</v>
      </c>
      <c r="C18" s="4">
        <f>+C17+1</f>
        <v>29</v>
      </c>
      <c r="D18" s="13">
        <v>1</v>
      </c>
      <c r="E18" s="13">
        <v>0</v>
      </c>
      <c r="F18" s="13">
        <f t="shared" si="1"/>
        <v>1</v>
      </c>
      <c r="G18" s="17">
        <v>350</v>
      </c>
      <c r="H18" s="18">
        <f t="shared" si="0"/>
        <v>350</v>
      </c>
    </row>
    <row r="19" spans="1:10" ht="12.75">
      <c r="A19" s="116">
        <f>+A18+1</f>
        <v>414</v>
      </c>
      <c r="B19" s="16" t="s">
        <v>43</v>
      </c>
      <c r="C19" s="4">
        <f>+C18+1</f>
        <v>30</v>
      </c>
      <c r="D19" s="13">
        <v>1</v>
      </c>
      <c r="E19" s="13">
        <v>0</v>
      </c>
      <c r="F19" s="13">
        <f t="shared" si="1"/>
        <v>1</v>
      </c>
      <c r="G19" s="17">
        <v>150</v>
      </c>
      <c r="H19" s="18">
        <f t="shared" si="0"/>
        <v>150</v>
      </c>
      <c r="J19" t="s">
        <v>26</v>
      </c>
    </row>
    <row r="20" spans="1:8" ht="12.75">
      <c r="A20" s="116"/>
      <c r="B20" s="16"/>
      <c r="C20" s="4"/>
      <c r="D20" s="13"/>
      <c r="E20" s="13">
        <v>0</v>
      </c>
      <c r="F20" s="13">
        <f t="shared" si="1"/>
        <v>0</v>
      </c>
      <c r="G20" s="17"/>
      <c r="H20" s="18">
        <f t="shared" si="0"/>
        <v>0</v>
      </c>
    </row>
    <row r="21" spans="1:8" ht="12.75">
      <c r="A21" s="116"/>
      <c r="B21" s="16"/>
      <c r="C21" s="4"/>
      <c r="D21" s="13"/>
      <c r="E21" s="13">
        <v>0</v>
      </c>
      <c r="F21" s="13">
        <f t="shared" si="1"/>
        <v>0</v>
      </c>
      <c r="G21" s="17"/>
      <c r="H21" s="18">
        <f t="shared" si="0"/>
        <v>0</v>
      </c>
    </row>
    <row r="22" spans="1:8" ht="12.75">
      <c r="A22" s="116"/>
      <c r="B22" s="16"/>
      <c r="C22" s="4"/>
      <c r="D22" s="13"/>
      <c r="E22" s="13">
        <v>0</v>
      </c>
      <c r="F22" s="13">
        <f t="shared" si="1"/>
        <v>0</v>
      </c>
      <c r="G22" s="17"/>
      <c r="H22" s="18">
        <f t="shared" si="0"/>
        <v>0</v>
      </c>
    </row>
    <row r="23" spans="1:8" ht="12.75">
      <c r="A23" s="116"/>
      <c r="B23" s="16"/>
      <c r="C23" s="4"/>
      <c r="D23" s="13"/>
      <c r="E23" s="13">
        <v>0</v>
      </c>
      <c r="F23" s="13">
        <f t="shared" si="1"/>
        <v>0</v>
      </c>
      <c r="G23" s="17"/>
      <c r="H23" s="18">
        <f t="shared" si="0"/>
        <v>0</v>
      </c>
    </row>
    <row r="24" spans="1:8" ht="12.75">
      <c r="A24" s="116"/>
      <c r="B24" s="16"/>
      <c r="C24" s="4"/>
      <c r="D24" s="13"/>
      <c r="E24" s="13">
        <v>0</v>
      </c>
      <c r="F24" s="13">
        <f t="shared" si="1"/>
        <v>0</v>
      </c>
      <c r="G24" s="17"/>
      <c r="H24" s="18">
        <f t="shared" si="0"/>
        <v>0</v>
      </c>
    </row>
    <row r="25" spans="1:8" ht="12.75">
      <c r="A25" s="116"/>
      <c r="B25" s="16"/>
      <c r="C25" s="4"/>
      <c r="D25" s="13"/>
      <c r="E25" s="13">
        <v>0</v>
      </c>
      <c r="F25" s="13">
        <f t="shared" si="1"/>
        <v>0</v>
      </c>
      <c r="G25" s="17"/>
      <c r="H25" s="18">
        <f t="shared" si="0"/>
        <v>0</v>
      </c>
    </row>
    <row r="26" spans="1:8" ht="12.75">
      <c r="A26" s="116"/>
      <c r="B26" s="16"/>
      <c r="C26" s="4"/>
      <c r="D26" s="13"/>
      <c r="E26" s="13">
        <v>0</v>
      </c>
      <c r="F26" s="13">
        <f t="shared" si="1"/>
        <v>0</v>
      </c>
      <c r="G26" s="17"/>
      <c r="H26" s="18">
        <f t="shared" si="0"/>
        <v>0</v>
      </c>
    </row>
    <row r="27" spans="1:8" ht="12.75">
      <c r="A27" s="116"/>
      <c r="B27" s="16"/>
      <c r="C27" s="4"/>
      <c r="D27" s="13"/>
      <c r="E27" s="13">
        <v>0</v>
      </c>
      <c r="F27" s="13">
        <f t="shared" si="1"/>
        <v>0</v>
      </c>
      <c r="G27" s="17"/>
      <c r="H27" s="18">
        <f t="shared" si="0"/>
        <v>0</v>
      </c>
    </row>
    <row r="28" spans="1:8" ht="12.75">
      <c r="A28" s="116"/>
      <c r="B28" s="16"/>
      <c r="C28" s="4"/>
      <c r="D28" s="13"/>
      <c r="E28" s="13">
        <v>0</v>
      </c>
      <c r="F28" s="13">
        <f t="shared" si="1"/>
        <v>0</v>
      </c>
      <c r="G28" s="17"/>
      <c r="H28" s="18">
        <f t="shared" si="0"/>
        <v>0</v>
      </c>
    </row>
    <row r="29" spans="1:8" ht="12.75">
      <c r="A29" s="116"/>
      <c r="B29" s="16"/>
      <c r="C29" s="4"/>
      <c r="D29" s="13"/>
      <c r="E29" s="13">
        <v>0</v>
      </c>
      <c r="F29" s="13">
        <f t="shared" si="1"/>
        <v>0</v>
      </c>
      <c r="G29" s="17"/>
      <c r="H29" s="18">
        <f t="shared" si="0"/>
        <v>0</v>
      </c>
    </row>
    <row r="30" spans="1:8" ht="12.75">
      <c r="A30" s="116"/>
      <c r="B30" s="16"/>
      <c r="C30" s="4"/>
      <c r="D30" s="13"/>
      <c r="E30" s="13">
        <v>0</v>
      </c>
      <c r="F30" s="13">
        <f t="shared" si="1"/>
        <v>0</v>
      </c>
      <c r="G30" s="17"/>
      <c r="H30" s="18">
        <f t="shared" si="0"/>
        <v>0</v>
      </c>
    </row>
    <row r="31" spans="1:8" ht="12.75">
      <c r="A31" s="116"/>
      <c r="B31" s="4"/>
      <c r="C31" s="4"/>
      <c r="D31" s="13"/>
      <c r="E31" s="13">
        <v>0</v>
      </c>
      <c r="F31" s="13">
        <f t="shared" si="1"/>
        <v>0</v>
      </c>
      <c r="G31" s="17"/>
      <c r="H31" s="18">
        <f t="shared" si="0"/>
        <v>0</v>
      </c>
    </row>
    <row r="32" spans="1:8" ht="12.75">
      <c r="A32" s="116"/>
      <c r="B32" s="4"/>
      <c r="C32" s="4"/>
      <c r="D32" s="13"/>
      <c r="E32" s="13">
        <v>0</v>
      </c>
      <c r="F32" s="13">
        <f t="shared" si="1"/>
        <v>0</v>
      </c>
      <c r="G32" s="17"/>
      <c r="H32" s="18">
        <f t="shared" si="0"/>
        <v>0</v>
      </c>
    </row>
    <row r="33" spans="1:8" ht="12.75">
      <c r="A33" s="116"/>
      <c r="B33" s="4"/>
      <c r="C33" s="4"/>
      <c r="D33" s="13"/>
      <c r="E33" s="13">
        <v>0</v>
      </c>
      <c r="F33" s="13">
        <f t="shared" si="1"/>
        <v>0</v>
      </c>
      <c r="G33" s="17"/>
      <c r="H33" s="18">
        <f t="shared" si="0"/>
        <v>0</v>
      </c>
    </row>
    <row r="34" spans="1:8" ht="12.75">
      <c r="A34" s="116"/>
      <c r="B34" s="4"/>
      <c r="C34" s="4"/>
      <c r="D34" s="13"/>
      <c r="E34" s="13">
        <v>0</v>
      </c>
      <c r="F34" s="13">
        <f t="shared" si="1"/>
        <v>0</v>
      </c>
      <c r="G34" s="17"/>
      <c r="H34" s="18">
        <f t="shared" si="0"/>
        <v>0</v>
      </c>
    </row>
    <row r="35" spans="1:8" ht="12.75">
      <c r="A35" s="116"/>
      <c r="B35" s="4"/>
      <c r="C35" s="4"/>
      <c r="D35" s="13"/>
      <c r="E35" s="13">
        <v>0</v>
      </c>
      <c r="F35" s="13">
        <f t="shared" si="1"/>
        <v>0</v>
      </c>
      <c r="G35" s="17"/>
      <c r="H35" s="18">
        <f t="shared" si="0"/>
        <v>0</v>
      </c>
    </row>
    <row r="36" spans="1:8" ht="12.75">
      <c r="A36" s="116"/>
      <c r="B36" s="4"/>
      <c r="C36" s="4"/>
      <c r="D36" s="13"/>
      <c r="E36" s="13">
        <v>0</v>
      </c>
      <c r="F36" s="13">
        <f t="shared" si="1"/>
        <v>0</v>
      </c>
      <c r="G36" s="17"/>
      <c r="H36" s="18">
        <f t="shared" si="0"/>
        <v>0</v>
      </c>
    </row>
    <row r="37" spans="1:8" ht="12.75">
      <c r="A37" s="116"/>
      <c r="B37" s="4"/>
      <c r="C37" s="4"/>
      <c r="D37" s="13"/>
      <c r="E37" s="13">
        <v>0</v>
      </c>
      <c r="F37" s="13">
        <f t="shared" si="1"/>
        <v>0</v>
      </c>
      <c r="G37" s="17"/>
      <c r="H37" s="18">
        <f t="shared" si="0"/>
        <v>0</v>
      </c>
    </row>
    <row r="38" spans="1:8" ht="12.75">
      <c r="A38" s="116"/>
      <c r="B38" s="4"/>
      <c r="C38" s="4"/>
      <c r="D38" s="13"/>
      <c r="E38" s="13">
        <v>0</v>
      </c>
      <c r="F38" s="13">
        <f t="shared" si="1"/>
        <v>0</v>
      </c>
      <c r="G38" s="17"/>
      <c r="H38" s="18">
        <f t="shared" si="0"/>
        <v>0</v>
      </c>
    </row>
    <row r="39" spans="1:8" ht="12.75">
      <c r="A39" s="116"/>
      <c r="B39" s="4"/>
      <c r="C39" s="4"/>
      <c r="D39" s="13"/>
      <c r="E39" s="13">
        <v>0</v>
      </c>
      <c r="F39" s="13">
        <f t="shared" si="1"/>
        <v>0</v>
      </c>
      <c r="G39" s="17"/>
      <c r="H39" s="18">
        <f t="shared" si="0"/>
        <v>0</v>
      </c>
    </row>
    <row r="40" spans="1:8" s="113" customFormat="1" ht="13.5" thickBot="1">
      <c r="A40" s="107" t="s">
        <v>80</v>
      </c>
      <c r="B40" s="108" t="s">
        <v>81</v>
      </c>
      <c r="C40" s="109"/>
      <c r="D40" s="110"/>
      <c r="E40" s="110"/>
      <c r="F40" s="110">
        <f>SUM(F15:F39)</f>
        <v>6</v>
      </c>
      <c r="G40" s="111"/>
      <c r="H40" s="112">
        <f>SUM(H15:H39)</f>
        <v>3650</v>
      </c>
    </row>
    <row r="41" spans="1:8" s="23" customFormat="1" ht="16.5" thickBot="1">
      <c r="A41" s="119">
        <f>COUNT(A14:A39)</f>
        <v>5</v>
      </c>
      <c r="B41" s="28"/>
      <c r="C41" s="29"/>
      <c r="D41" s="30"/>
      <c r="E41" s="30"/>
      <c r="F41" s="30"/>
      <c r="G41" s="31"/>
      <c r="H41" s="114">
        <f>+H40*A41</f>
        <v>18250</v>
      </c>
    </row>
    <row r="42" spans="1:8" ht="12.75">
      <c r="A42" s="118" t="s">
        <v>78</v>
      </c>
      <c r="B42" s="15" t="s">
        <v>23</v>
      </c>
      <c r="C42" s="14"/>
      <c r="D42" s="24"/>
      <c r="E42" s="24"/>
      <c r="F42" s="24"/>
      <c r="G42" s="25"/>
      <c r="H42" s="14"/>
    </row>
    <row r="43" spans="1:8" ht="12.75">
      <c r="A43" s="7"/>
      <c r="B43" s="16"/>
      <c r="C43" s="4"/>
      <c r="D43" s="13"/>
      <c r="E43" s="13">
        <v>0</v>
      </c>
      <c r="F43" s="13">
        <f>+D43-E43</f>
        <v>0</v>
      </c>
      <c r="G43" s="17"/>
      <c r="H43" s="18">
        <f>+G43*F43</f>
        <v>0</v>
      </c>
    </row>
    <row r="44" spans="1:8" ht="12.75">
      <c r="A44" s="7"/>
      <c r="B44" s="106"/>
      <c r="C44" s="4"/>
      <c r="D44" s="13"/>
      <c r="E44" s="13"/>
      <c r="F44" s="13"/>
      <c r="G44" s="17"/>
      <c r="H44" s="18"/>
    </row>
    <row r="45" spans="1:8" ht="12.75">
      <c r="A45" s="7"/>
      <c r="B45" s="16"/>
      <c r="C45" s="4"/>
      <c r="D45" s="13"/>
      <c r="E45" s="13">
        <v>0</v>
      </c>
      <c r="F45" s="13">
        <f>+D45-E45</f>
        <v>0</v>
      </c>
      <c r="G45" s="17"/>
      <c r="H45" s="18">
        <f>+G45*F45</f>
        <v>0</v>
      </c>
    </row>
    <row r="46" spans="1:8" ht="12.75">
      <c r="A46" s="7"/>
      <c r="B46" s="106"/>
      <c r="C46" s="4"/>
      <c r="D46" s="13"/>
      <c r="E46" s="13"/>
      <c r="F46" s="13"/>
      <c r="G46" s="17"/>
      <c r="H46" s="18"/>
    </row>
    <row r="47" spans="1:8" ht="12.75">
      <c r="A47" s="7"/>
      <c r="B47" s="16"/>
      <c r="C47" s="4"/>
      <c r="D47" s="13"/>
      <c r="E47" s="13">
        <v>0</v>
      </c>
      <c r="F47" s="13">
        <f>+D47-E47</f>
        <v>0</v>
      </c>
      <c r="G47" s="17"/>
      <c r="H47" s="18">
        <f>+G47*F47</f>
        <v>0</v>
      </c>
    </row>
    <row r="48" spans="1:8" ht="12.75">
      <c r="A48" s="7"/>
      <c r="B48" s="106"/>
      <c r="C48" s="4"/>
      <c r="D48" s="13"/>
      <c r="E48" s="13"/>
      <c r="F48" s="13"/>
      <c r="G48" s="17"/>
      <c r="H48" s="18"/>
    </row>
    <row r="49" spans="1:8" ht="12.75">
      <c r="A49" s="7"/>
      <c r="B49" s="16"/>
      <c r="C49" s="4"/>
      <c r="D49" s="13"/>
      <c r="E49" s="13">
        <v>0</v>
      </c>
      <c r="F49" s="13">
        <f>+D49-E49</f>
        <v>0</v>
      </c>
      <c r="G49" s="17"/>
      <c r="H49" s="18">
        <f>+G49*F49</f>
        <v>0</v>
      </c>
    </row>
    <row r="50" spans="1:8" ht="12.75">
      <c r="A50" s="7"/>
      <c r="B50" s="106"/>
      <c r="C50" s="4"/>
      <c r="D50" s="13"/>
      <c r="E50" s="13"/>
      <c r="F50" s="13"/>
      <c r="G50" s="17"/>
      <c r="H50" s="18"/>
    </row>
    <row r="51" spans="1:8" ht="12.75">
      <c r="A51" s="7"/>
      <c r="B51" s="16"/>
      <c r="C51" s="4"/>
      <c r="D51" s="13"/>
      <c r="E51" s="13">
        <v>0</v>
      </c>
      <c r="F51" s="13">
        <f>+D51-E51</f>
        <v>0</v>
      </c>
      <c r="G51" s="17"/>
      <c r="H51" s="18">
        <f>+G51*F51</f>
        <v>0</v>
      </c>
    </row>
    <row r="52" spans="1:8" ht="12.75">
      <c r="A52" s="7"/>
      <c r="B52" s="106"/>
      <c r="C52" s="4"/>
      <c r="D52" s="13"/>
      <c r="E52" s="13"/>
      <c r="F52" s="13"/>
      <c r="G52" s="17"/>
      <c r="H52" s="18"/>
    </row>
    <row r="53" spans="1:8" ht="12.75">
      <c r="A53" s="7"/>
      <c r="B53" s="16"/>
      <c r="C53" s="4"/>
      <c r="D53" s="13"/>
      <c r="E53" s="13">
        <v>0</v>
      </c>
      <c r="F53" s="13">
        <f>+D53-E53</f>
        <v>0</v>
      </c>
      <c r="G53" s="17"/>
      <c r="H53" s="18">
        <f>+G53*F53</f>
        <v>0</v>
      </c>
    </row>
    <row r="54" spans="1:8" ht="12.75">
      <c r="A54" s="7"/>
      <c r="B54" s="106"/>
      <c r="C54" s="4"/>
      <c r="D54" s="13"/>
      <c r="E54" s="13"/>
      <c r="F54" s="13"/>
      <c r="G54" s="17"/>
      <c r="H54" s="18"/>
    </row>
    <row r="55" spans="1:8" ht="12.75">
      <c r="A55" s="7"/>
      <c r="B55" s="16"/>
      <c r="C55" s="4"/>
      <c r="D55" s="13"/>
      <c r="E55" s="13">
        <v>0</v>
      </c>
      <c r="F55" s="13">
        <f>+D55-E55</f>
        <v>0</v>
      </c>
      <c r="G55" s="17"/>
      <c r="H55" s="18">
        <f>+G55*F55</f>
        <v>0</v>
      </c>
    </row>
    <row r="56" spans="1:8" ht="12.75">
      <c r="A56" s="7"/>
      <c r="B56" s="106"/>
      <c r="C56" s="4"/>
      <c r="D56" s="13"/>
      <c r="E56" s="13"/>
      <c r="F56" s="13"/>
      <c r="G56" s="17"/>
      <c r="H56" s="18"/>
    </row>
    <row r="57" spans="1:8" ht="12.75">
      <c r="A57" s="7"/>
      <c r="B57" s="16"/>
      <c r="C57" s="4"/>
      <c r="D57" s="13"/>
      <c r="E57" s="13">
        <v>0</v>
      </c>
      <c r="F57" s="13">
        <f>+D57-E57</f>
        <v>0</v>
      </c>
      <c r="G57" s="17"/>
      <c r="H57" s="18">
        <f>+G57*F57</f>
        <v>0</v>
      </c>
    </row>
    <row r="58" spans="1:8" ht="12.75">
      <c r="A58" s="7"/>
      <c r="B58" s="106"/>
      <c r="C58" s="4"/>
      <c r="D58" s="13"/>
      <c r="E58" s="13"/>
      <c r="F58" s="13"/>
      <c r="G58" s="17"/>
      <c r="H58" s="18"/>
    </row>
    <row r="59" spans="1:8" ht="12.75">
      <c r="A59" s="7"/>
      <c r="B59" s="16"/>
      <c r="C59" s="4"/>
      <c r="D59" s="13"/>
      <c r="E59" s="13">
        <v>0</v>
      </c>
      <c r="F59" s="13">
        <f>+D59-E59</f>
        <v>0</v>
      </c>
      <c r="G59" s="17"/>
      <c r="H59" s="18">
        <f>+G59*F59</f>
        <v>0</v>
      </c>
    </row>
    <row r="60" spans="1:8" s="113" customFormat="1" ht="12.75">
      <c r="A60" s="107"/>
      <c r="B60" s="108" t="s">
        <v>79</v>
      </c>
      <c r="C60" s="109"/>
      <c r="D60" s="110"/>
      <c r="E60" s="110"/>
      <c r="F60" s="110">
        <f>SUM(F43:F59)</f>
        <v>0</v>
      </c>
      <c r="G60" s="111"/>
      <c r="H60" s="112">
        <f>SUM(H43:H59)</f>
        <v>0</v>
      </c>
    </row>
    <row r="61" spans="1:8" s="23" customFormat="1" ht="15.75">
      <c r="A61" s="46">
        <f>+A13</f>
        <v>0</v>
      </c>
      <c r="B61" s="47"/>
      <c r="C61" s="47"/>
      <c r="D61" s="47"/>
      <c r="E61" s="48"/>
      <c r="F61" s="49" t="s">
        <v>28</v>
      </c>
      <c r="G61" s="50"/>
      <c r="H61" s="53">
        <f>SUM(H41:H59)</f>
        <v>18250</v>
      </c>
    </row>
    <row r="62" spans="1:8" ht="12.75">
      <c r="A62" s="3"/>
      <c r="B62" s="1"/>
      <c r="C62" s="1"/>
      <c r="D62" s="1"/>
      <c r="E62" s="3"/>
      <c r="F62" s="1"/>
      <c r="G62" s="9"/>
      <c r="H62" s="1"/>
    </row>
    <row r="63" spans="1:8" ht="12.75">
      <c r="A63" s="3"/>
      <c r="B63" s="1"/>
      <c r="C63" s="1"/>
      <c r="D63" s="1"/>
      <c r="E63" s="3"/>
      <c r="F63" s="1"/>
      <c r="G63" s="9"/>
      <c r="H63" s="1"/>
    </row>
    <row r="64" spans="1:8" ht="12.75">
      <c r="A64" s="3"/>
      <c r="B64" s="1"/>
      <c r="C64" s="1"/>
      <c r="D64" s="1"/>
      <c r="E64" s="3"/>
      <c r="F64" s="1"/>
      <c r="G64" s="9"/>
      <c r="H64" s="1"/>
    </row>
    <row r="65" spans="1:8" ht="12.75">
      <c r="A65" s="3"/>
      <c r="B65" s="1"/>
      <c r="C65" s="1"/>
      <c r="D65" s="1"/>
      <c r="E65" s="3"/>
      <c r="F65" s="1"/>
      <c r="G65" s="9"/>
      <c r="H65" s="1"/>
    </row>
    <row r="66" spans="1:8" ht="12.75">
      <c r="A66" s="3"/>
      <c r="B66" s="1"/>
      <c r="C66" s="1"/>
      <c r="D66" s="1"/>
      <c r="E66" s="3"/>
      <c r="F66" s="1"/>
      <c r="G66" s="9"/>
      <c r="H66" s="1"/>
    </row>
    <row r="67" spans="1:8" ht="12.75">
      <c r="A67" s="3"/>
      <c r="B67" s="1"/>
      <c r="C67" s="1"/>
      <c r="D67" s="1"/>
      <c r="E67" s="3"/>
      <c r="F67" s="1"/>
      <c r="G67" s="9"/>
      <c r="H67" s="1"/>
    </row>
    <row r="68" spans="1:8" ht="12.75">
      <c r="A68" s="3"/>
      <c r="B68" s="1"/>
      <c r="C68" s="1"/>
      <c r="D68" s="1"/>
      <c r="E68" s="3"/>
      <c r="F68" s="1"/>
      <c r="G68" s="9"/>
      <c r="H68" s="1"/>
    </row>
    <row r="69" spans="1:8" ht="12.75">
      <c r="A69" s="3"/>
      <c r="B69" s="1"/>
      <c r="C69" s="1"/>
      <c r="D69" s="1"/>
      <c r="E69" s="3"/>
      <c r="F69" s="1"/>
      <c r="G69" s="9"/>
      <c r="H69" s="1"/>
    </row>
    <row r="70" spans="1:8" ht="12.75">
      <c r="A70" s="3"/>
      <c r="B70" s="1"/>
      <c r="C70" s="1"/>
      <c r="D70" s="1"/>
      <c r="E70" s="3"/>
      <c r="F70" s="1"/>
      <c r="G70" s="9"/>
      <c r="H70" s="1"/>
    </row>
    <row r="71" spans="1:8" ht="12.75">
      <c r="A71" s="3"/>
      <c r="B71" s="1"/>
      <c r="C71" s="1"/>
      <c r="D71" s="1"/>
      <c r="E71" s="3"/>
      <c r="F71" s="1"/>
      <c r="G71" s="9"/>
      <c r="H71" s="1"/>
    </row>
  </sheetData>
  <sheetProtection/>
  <mergeCells count="2">
    <mergeCell ref="A1:H1"/>
    <mergeCell ref="A2:H2"/>
  </mergeCells>
  <printOptions/>
  <pageMargins left="0.75" right="0.75" top="0.65" bottom="1" header="0.5" footer="0.5"/>
  <pageSetup orientation="portrait" scale="80" r:id="rId1"/>
  <headerFooter alignWithMargins="0">
    <oddFooter xml:space="preserve">&amp;LSUAM VIII — 9142 2/08&amp;C&amp;A - Page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Zeros="0" view="pageBreakPreview" zoomScaleSheetLayoutView="100" workbookViewId="0" topLeftCell="A16">
      <selection activeCell="C48" sqref="C48"/>
    </sheetView>
  </sheetViews>
  <sheetFormatPr defaultColWidth="11.375" defaultRowHeight="12.75"/>
  <cols>
    <col min="1" max="1" width="15.75390625" style="8" customWidth="1"/>
    <col min="2" max="2" width="33.125" style="0" customWidth="1"/>
    <col min="3" max="4" width="8.75390625" style="0" customWidth="1"/>
    <col min="5" max="5" width="8.75390625" style="8" customWidth="1"/>
    <col min="6" max="6" width="8.75390625" style="0" customWidth="1"/>
    <col min="7" max="7" width="12.75390625" style="11" customWidth="1"/>
    <col min="8" max="8" width="16.75390625" style="0" customWidth="1"/>
  </cols>
  <sheetData>
    <row r="1" spans="1:8" ht="18.75">
      <c r="A1" s="125" t="s">
        <v>75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126" t="s">
        <v>74</v>
      </c>
      <c r="B2" s="126"/>
      <c r="C2" s="126"/>
      <c r="D2" s="126"/>
      <c r="E2" s="126"/>
      <c r="F2" s="126"/>
      <c r="G2" s="126"/>
      <c r="H2" s="126"/>
    </row>
    <row r="3" spans="1:7" ht="15" customHeight="1">
      <c r="A3" s="105"/>
      <c r="B3" s="105"/>
      <c r="C3" s="105"/>
      <c r="D3" s="105"/>
      <c r="E3" s="105"/>
      <c r="F3" s="105"/>
      <c r="G3" s="105"/>
    </row>
    <row r="4" spans="1:8" ht="15.75" customHeight="1">
      <c r="A4" s="95" t="s">
        <v>66</v>
      </c>
      <c r="B4" s="95"/>
      <c r="C4" s="95"/>
      <c r="D4" s="95"/>
      <c r="E4" s="95"/>
      <c r="G4" s="96" t="s">
        <v>71</v>
      </c>
      <c r="H4" s="103" t="s">
        <v>72</v>
      </c>
    </row>
    <row r="5" spans="1:8" ht="15.75" customHeight="1">
      <c r="A5" s="56"/>
      <c r="B5" s="56"/>
      <c r="C5" s="56"/>
      <c r="D5" s="56"/>
      <c r="E5" s="56"/>
      <c r="G5" s="102" t="s">
        <v>73</v>
      </c>
      <c r="H5" s="104">
        <v>38038</v>
      </c>
    </row>
    <row r="6" spans="1:8" ht="15.75">
      <c r="A6" s="22" t="s">
        <v>67</v>
      </c>
      <c r="B6" s="22"/>
      <c r="C6" s="1"/>
      <c r="D6" s="3"/>
      <c r="E6" s="1"/>
      <c r="G6" s="97" t="s">
        <v>27</v>
      </c>
      <c r="H6" s="103">
        <v>2799</v>
      </c>
    </row>
    <row r="7" spans="1:8" ht="15.75">
      <c r="A7" s="22"/>
      <c r="B7" s="22"/>
      <c r="C7" s="1"/>
      <c r="D7" s="3"/>
      <c r="E7" s="1"/>
      <c r="G7" s="97"/>
      <c r="H7" s="103"/>
    </row>
    <row r="8" spans="1:8" s="21" customFormat="1" ht="12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20" t="s">
        <v>6</v>
      </c>
      <c r="H8" s="19" t="s">
        <v>7</v>
      </c>
    </row>
    <row r="9" spans="1:8" ht="10.5" customHeight="1">
      <c r="A9" s="32"/>
      <c r="B9" s="33"/>
      <c r="C9" s="34"/>
      <c r="D9" s="34"/>
      <c r="E9" s="32"/>
      <c r="F9" s="34"/>
      <c r="G9" s="35"/>
      <c r="H9" s="34"/>
    </row>
    <row r="10" spans="1:8" ht="15">
      <c r="A10" s="36" t="s">
        <v>10</v>
      </c>
      <c r="B10" s="37"/>
      <c r="C10" s="36" t="s">
        <v>13</v>
      </c>
      <c r="D10" s="36" t="s">
        <v>11</v>
      </c>
      <c r="E10" s="36" t="s">
        <v>11</v>
      </c>
      <c r="F10" s="36" t="s">
        <v>12</v>
      </c>
      <c r="G10" s="38" t="s">
        <v>9</v>
      </c>
      <c r="H10" s="36" t="s">
        <v>8</v>
      </c>
    </row>
    <row r="11" spans="1:8" ht="14.25">
      <c r="A11" s="36" t="s">
        <v>14</v>
      </c>
      <c r="B11" s="39" t="s">
        <v>13</v>
      </c>
      <c r="C11" s="36" t="s">
        <v>18</v>
      </c>
      <c r="D11" s="36" t="s">
        <v>15</v>
      </c>
      <c r="E11" s="36" t="s">
        <v>16</v>
      </c>
      <c r="F11" s="36"/>
      <c r="G11" s="38" t="s">
        <v>17</v>
      </c>
      <c r="H11" s="36" t="s">
        <v>9</v>
      </c>
    </row>
    <row r="12" spans="1:8" ht="15">
      <c r="A12" s="40"/>
      <c r="B12" s="41"/>
      <c r="C12" s="42" t="s">
        <v>25</v>
      </c>
      <c r="D12" s="42" t="s">
        <v>24</v>
      </c>
      <c r="E12" s="40"/>
      <c r="F12" s="43"/>
      <c r="G12" s="44"/>
      <c r="H12" s="43"/>
    </row>
    <row r="13" spans="1:8" ht="15.75">
      <c r="A13" s="45"/>
      <c r="B13" s="52" t="s">
        <v>33</v>
      </c>
      <c r="C13" s="51" t="s">
        <v>35</v>
      </c>
      <c r="D13" s="77"/>
      <c r="E13" s="77"/>
      <c r="F13" s="77"/>
      <c r="G13" s="77"/>
      <c r="H13" s="78"/>
    </row>
    <row r="14" spans="1:8" ht="12.75">
      <c r="A14" s="115" t="s">
        <v>29</v>
      </c>
      <c r="B14" s="15" t="s">
        <v>87</v>
      </c>
      <c r="C14" s="14"/>
      <c r="D14" s="14"/>
      <c r="E14" s="26">
        <f>C14-D14</f>
        <v>0</v>
      </c>
      <c r="F14" s="14"/>
      <c r="G14" s="27">
        <f>E14*F14</f>
        <v>0</v>
      </c>
      <c r="H14" s="27">
        <f>E14*G14</f>
        <v>0</v>
      </c>
    </row>
    <row r="15" spans="1:8" ht="12.75">
      <c r="A15" s="116">
        <v>200</v>
      </c>
      <c r="B15" s="16" t="s">
        <v>19</v>
      </c>
      <c r="C15" s="4">
        <v>31</v>
      </c>
      <c r="D15" s="13">
        <v>40</v>
      </c>
      <c r="E15" s="13">
        <v>2</v>
      </c>
      <c r="F15" s="13">
        <f>+D15-E15</f>
        <v>38</v>
      </c>
      <c r="G15" s="17">
        <v>215</v>
      </c>
      <c r="H15" s="18">
        <f>+G15*F15</f>
        <v>8170</v>
      </c>
    </row>
    <row r="16" spans="1:8" ht="12.75">
      <c r="A16" s="116">
        <f aca="true" t="shared" si="0" ref="A16:A23">+A15+1</f>
        <v>201</v>
      </c>
      <c r="B16" s="16" t="s">
        <v>36</v>
      </c>
      <c r="C16" s="4">
        <f>+C15+1</f>
        <v>32</v>
      </c>
      <c r="D16" s="13">
        <v>20</v>
      </c>
      <c r="E16" s="13">
        <v>2</v>
      </c>
      <c r="F16" s="13">
        <f>+D16-E16</f>
        <v>18</v>
      </c>
      <c r="G16" s="17">
        <v>121</v>
      </c>
      <c r="H16" s="18">
        <f aca="true" t="shared" si="1" ref="H16:H39">+G16*F16</f>
        <v>2178</v>
      </c>
    </row>
    <row r="17" spans="1:8" ht="12.75">
      <c r="A17" s="116">
        <f t="shared" si="0"/>
        <v>202</v>
      </c>
      <c r="B17" s="16" t="s">
        <v>20</v>
      </c>
      <c r="C17" s="4">
        <f>+C16+1</f>
        <v>33</v>
      </c>
      <c r="D17" s="13">
        <v>1</v>
      </c>
      <c r="E17" s="13">
        <v>0</v>
      </c>
      <c r="F17" s="13">
        <f aca="true" t="shared" si="2" ref="F17:F39">+D17-E17</f>
        <v>1</v>
      </c>
      <c r="G17" s="17">
        <v>215</v>
      </c>
      <c r="H17" s="18">
        <f t="shared" si="1"/>
        <v>215</v>
      </c>
    </row>
    <row r="18" spans="1:8" ht="12.75">
      <c r="A18" s="116">
        <f t="shared" si="0"/>
        <v>203</v>
      </c>
      <c r="B18" s="16" t="s">
        <v>21</v>
      </c>
      <c r="C18" s="4">
        <f>+C17+1</f>
        <v>34</v>
      </c>
      <c r="D18" s="13">
        <v>1</v>
      </c>
      <c r="E18" s="13">
        <v>0</v>
      </c>
      <c r="F18" s="13">
        <f t="shared" si="2"/>
        <v>1</v>
      </c>
      <c r="G18" s="17">
        <v>350</v>
      </c>
      <c r="H18" s="18">
        <f t="shared" si="1"/>
        <v>350</v>
      </c>
    </row>
    <row r="19" spans="1:10" ht="12.75">
      <c r="A19" s="116">
        <f t="shared" si="0"/>
        <v>204</v>
      </c>
      <c r="B19" s="16" t="s">
        <v>22</v>
      </c>
      <c r="C19" s="4">
        <f>+C18+1</f>
        <v>35</v>
      </c>
      <c r="D19" s="13">
        <v>1</v>
      </c>
      <c r="E19" s="13">
        <v>0</v>
      </c>
      <c r="F19" s="13">
        <f t="shared" si="2"/>
        <v>1</v>
      </c>
      <c r="G19" s="17">
        <v>500</v>
      </c>
      <c r="H19" s="18">
        <f t="shared" si="1"/>
        <v>500</v>
      </c>
      <c r="J19" t="s">
        <v>26</v>
      </c>
    </row>
    <row r="20" spans="1:8" ht="12.75">
      <c r="A20" s="116">
        <f t="shared" si="0"/>
        <v>205</v>
      </c>
      <c r="B20" s="16"/>
      <c r="C20" s="4"/>
      <c r="D20" s="13"/>
      <c r="E20" s="13">
        <v>0</v>
      </c>
      <c r="F20" s="13">
        <f t="shared" si="2"/>
        <v>0</v>
      </c>
      <c r="G20" s="17"/>
      <c r="H20" s="18">
        <f t="shared" si="1"/>
        <v>0</v>
      </c>
    </row>
    <row r="21" spans="1:8" ht="12.75">
      <c r="A21" s="116">
        <f t="shared" si="0"/>
        <v>206</v>
      </c>
      <c r="B21" s="16"/>
      <c r="C21" s="4"/>
      <c r="D21" s="13"/>
      <c r="E21" s="13">
        <v>0</v>
      </c>
      <c r="F21" s="13">
        <f t="shared" si="2"/>
        <v>0</v>
      </c>
      <c r="G21" s="17"/>
      <c r="H21" s="18">
        <f t="shared" si="1"/>
        <v>0</v>
      </c>
    </row>
    <row r="22" spans="1:8" ht="12.75">
      <c r="A22" s="116">
        <f t="shared" si="0"/>
        <v>207</v>
      </c>
      <c r="B22" s="16"/>
      <c r="C22" s="4"/>
      <c r="D22" s="13"/>
      <c r="E22" s="13">
        <v>0</v>
      </c>
      <c r="F22" s="13">
        <f t="shared" si="2"/>
        <v>0</v>
      </c>
      <c r="G22" s="17"/>
      <c r="H22" s="18">
        <f t="shared" si="1"/>
        <v>0</v>
      </c>
    </row>
    <row r="23" spans="1:8" ht="12.75">
      <c r="A23" s="116">
        <f t="shared" si="0"/>
        <v>208</v>
      </c>
      <c r="B23" s="16"/>
      <c r="C23" s="4"/>
      <c r="D23" s="13"/>
      <c r="E23" s="13">
        <v>0</v>
      </c>
      <c r="F23" s="13">
        <f t="shared" si="2"/>
        <v>0</v>
      </c>
      <c r="G23" s="17"/>
      <c r="H23" s="18">
        <f t="shared" si="1"/>
        <v>0</v>
      </c>
    </row>
    <row r="24" spans="1:8" ht="12.75">
      <c r="A24" s="116"/>
      <c r="B24" s="16"/>
      <c r="C24" s="4"/>
      <c r="D24" s="13"/>
      <c r="E24" s="13">
        <v>0</v>
      </c>
      <c r="F24" s="13">
        <f t="shared" si="2"/>
        <v>0</v>
      </c>
      <c r="G24" s="17"/>
      <c r="H24" s="18">
        <f t="shared" si="1"/>
        <v>0</v>
      </c>
    </row>
    <row r="25" spans="1:8" ht="12.75">
      <c r="A25" s="116"/>
      <c r="B25" s="16"/>
      <c r="C25" s="4"/>
      <c r="D25" s="13"/>
      <c r="E25" s="13">
        <v>0</v>
      </c>
      <c r="F25" s="13">
        <f t="shared" si="2"/>
        <v>0</v>
      </c>
      <c r="G25" s="17"/>
      <c r="H25" s="18">
        <f t="shared" si="1"/>
        <v>0</v>
      </c>
    </row>
    <row r="26" spans="1:8" ht="12.75">
      <c r="A26" s="116"/>
      <c r="B26" s="16"/>
      <c r="C26" s="4"/>
      <c r="D26" s="13"/>
      <c r="E26" s="13">
        <v>0</v>
      </c>
      <c r="F26" s="13">
        <f t="shared" si="2"/>
        <v>0</v>
      </c>
      <c r="G26" s="17"/>
      <c r="H26" s="18">
        <f t="shared" si="1"/>
        <v>0</v>
      </c>
    </row>
    <row r="27" spans="1:8" ht="12.75">
      <c r="A27" s="116"/>
      <c r="B27" s="16"/>
      <c r="C27" s="4"/>
      <c r="D27" s="13"/>
      <c r="E27" s="13">
        <v>0</v>
      </c>
      <c r="F27" s="13">
        <f t="shared" si="2"/>
        <v>0</v>
      </c>
      <c r="G27" s="17"/>
      <c r="H27" s="18">
        <f t="shared" si="1"/>
        <v>0</v>
      </c>
    </row>
    <row r="28" spans="1:8" ht="12.75">
      <c r="A28" s="116"/>
      <c r="B28" s="16"/>
      <c r="C28" s="4"/>
      <c r="D28" s="13"/>
      <c r="E28" s="13">
        <v>0</v>
      </c>
      <c r="F28" s="13">
        <f t="shared" si="2"/>
        <v>0</v>
      </c>
      <c r="G28" s="17"/>
      <c r="H28" s="18">
        <f t="shared" si="1"/>
        <v>0</v>
      </c>
    </row>
    <row r="29" spans="1:8" ht="12.75">
      <c r="A29" s="116"/>
      <c r="B29" s="16"/>
      <c r="C29" s="4"/>
      <c r="D29" s="13"/>
      <c r="E29" s="13">
        <v>0</v>
      </c>
      <c r="F29" s="13">
        <f t="shared" si="2"/>
        <v>0</v>
      </c>
      <c r="G29" s="17"/>
      <c r="H29" s="18">
        <f t="shared" si="1"/>
        <v>0</v>
      </c>
    </row>
    <row r="30" spans="1:8" ht="12.75">
      <c r="A30" s="116"/>
      <c r="B30" s="16"/>
      <c r="C30" s="4"/>
      <c r="D30" s="13"/>
      <c r="E30" s="13">
        <v>0</v>
      </c>
      <c r="F30" s="13">
        <f t="shared" si="2"/>
        <v>0</v>
      </c>
      <c r="G30" s="17"/>
      <c r="H30" s="18">
        <f t="shared" si="1"/>
        <v>0</v>
      </c>
    </row>
    <row r="31" spans="1:8" ht="12.75">
      <c r="A31" s="116"/>
      <c r="B31" s="4"/>
      <c r="C31" s="4"/>
      <c r="D31" s="13"/>
      <c r="E31" s="13">
        <v>0</v>
      </c>
      <c r="F31" s="13">
        <f t="shared" si="2"/>
        <v>0</v>
      </c>
      <c r="G31" s="17"/>
      <c r="H31" s="18">
        <f t="shared" si="1"/>
        <v>0</v>
      </c>
    </row>
    <row r="32" spans="1:8" ht="12.75">
      <c r="A32" s="116"/>
      <c r="B32" s="4"/>
      <c r="C32" s="4"/>
      <c r="D32" s="13"/>
      <c r="E32" s="13">
        <v>0</v>
      </c>
      <c r="F32" s="13">
        <f t="shared" si="2"/>
        <v>0</v>
      </c>
      <c r="G32" s="17"/>
      <c r="H32" s="18">
        <f t="shared" si="1"/>
        <v>0</v>
      </c>
    </row>
    <row r="33" spans="1:8" ht="12.75">
      <c r="A33" s="116"/>
      <c r="B33" s="4"/>
      <c r="C33" s="4"/>
      <c r="D33" s="13"/>
      <c r="E33" s="13">
        <v>0</v>
      </c>
      <c r="F33" s="13">
        <f t="shared" si="2"/>
        <v>0</v>
      </c>
      <c r="G33" s="17"/>
      <c r="H33" s="18">
        <f t="shared" si="1"/>
        <v>0</v>
      </c>
    </row>
    <row r="34" spans="1:8" ht="12.75">
      <c r="A34" s="116"/>
      <c r="B34" s="4"/>
      <c r="C34" s="4"/>
      <c r="D34" s="13"/>
      <c r="E34" s="13">
        <v>0</v>
      </c>
      <c r="F34" s="13">
        <f t="shared" si="2"/>
        <v>0</v>
      </c>
      <c r="G34" s="17"/>
      <c r="H34" s="18">
        <f t="shared" si="1"/>
        <v>0</v>
      </c>
    </row>
    <row r="35" spans="1:8" ht="12.75">
      <c r="A35" s="116"/>
      <c r="B35" s="4"/>
      <c r="C35" s="4"/>
      <c r="D35" s="13"/>
      <c r="E35" s="13">
        <v>0</v>
      </c>
      <c r="F35" s="13">
        <f t="shared" si="2"/>
        <v>0</v>
      </c>
      <c r="G35" s="17"/>
      <c r="H35" s="18">
        <f t="shared" si="1"/>
        <v>0</v>
      </c>
    </row>
    <row r="36" spans="1:8" ht="12.75">
      <c r="A36" s="116"/>
      <c r="B36" s="4"/>
      <c r="C36" s="4"/>
      <c r="D36" s="13"/>
      <c r="E36" s="13">
        <v>0</v>
      </c>
      <c r="F36" s="13">
        <f t="shared" si="2"/>
        <v>0</v>
      </c>
      <c r="G36" s="17"/>
      <c r="H36" s="18">
        <f t="shared" si="1"/>
        <v>0</v>
      </c>
    </row>
    <row r="37" spans="1:8" ht="12.75">
      <c r="A37" s="116"/>
      <c r="B37" s="4"/>
      <c r="C37" s="4"/>
      <c r="D37" s="13"/>
      <c r="E37" s="13">
        <v>0</v>
      </c>
      <c r="F37" s="13">
        <f t="shared" si="2"/>
        <v>0</v>
      </c>
      <c r="G37" s="17"/>
      <c r="H37" s="18">
        <f t="shared" si="1"/>
        <v>0</v>
      </c>
    </row>
    <row r="38" spans="1:8" ht="12.75">
      <c r="A38" s="116"/>
      <c r="B38" s="4"/>
      <c r="C38" s="4"/>
      <c r="D38" s="13"/>
      <c r="E38" s="13">
        <v>0</v>
      </c>
      <c r="F38" s="13">
        <f t="shared" si="2"/>
        <v>0</v>
      </c>
      <c r="G38" s="17"/>
      <c r="H38" s="18">
        <f t="shared" si="1"/>
        <v>0</v>
      </c>
    </row>
    <row r="39" spans="1:8" ht="12.75">
      <c r="A39" s="116"/>
      <c r="B39" s="4"/>
      <c r="C39" s="4"/>
      <c r="D39" s="13"/>
      <c r="E39" s="13">
        <v>0</v>
      </c>
      <c r="F39" s="13">
        <f t="shared" si="2"/>
        <v>0</v>
      </c>
      <c r="G39" s="17"/>
      <c r="H39" s="18">
        <f t="shared" si="1"/>
        <v>0</v>
      </c>
    </row>
    <row r="40" spans="1:8" s="113" customFormat="1" ht="13.5" thickBot="1">
      <c r="A40" s="107" t="s">
        <v>80</v>
      </c>
      <c r="B40" s="108" t="s">
        <v>81</v>
      </c>
      <c r="C40" s="109"/>
      <c r="D40" s="110"/>
      <c r="E40" s="110"/>
      <c r="F40" s="110">
        <f>SUM(F15:F39)</f>
        <v>59</v>
      </c>
      <c r="G40" s="111"/>
      <c r="H40" s="112">
        <f>SUM(H15:H39)</f>
        <v>11413</v>
      </c>
    </row>
    <row r="41" spans="1:8" s="23" customFormat="1" ht="16.5" thickBot="1">
      <c r="A41" s="119">
        <f>COUNT(A14:A39)</f>
        <v>9</v>
      </c>
      <c r="B41" s="28"/>
      <c r="C41" s="29"/>
      <c r="D41" s="30"/>
      <c r="E41" s="30"/>
      <c r="F41" s="30"/>
      <c r="G41" s="31"/>
      <c r="H41" s="114">
        <f>+H40*A41</f>
        <v>102717</v>
      </c>
    </row>
    <row r="42" spans="1:8" ht="12.75">
      <c r="A42" s="118" t="s">
        <v>78</v>
      </c>
      <c r="B42" s="15" t="s">
        <v>23</v>
      </c>
      <c r="C42" s="14"/>
      <c r="D42" s="24"/>
      <c r="E42" s="24"/>
      <c r="F42" s="24"/>
      <c r="G42" s="25"/>
      <c r="H42" s="14"/>
    </row>
    <row r="43" spans="1:8" ht="12.75">
      <c r="A43" s="7">
        <v>203</v>
      </c>
      <c r="B43" s="16" t="s">
        <v>30</v>
      </c>
      <c r="C43" s="4">
        <v>36</v>
      </c>
      <c r="D43" s="13">
        <v>2</v>
      </c>
      <c r="E43" s="13">
        <v>0</v>
      </c>
      <c r="F43" s="13">
        <f>+D43-E43</f>
        <v>2</v>
      </c>
      <c r="G43" s="17">
        <v>600</v>
      </c>
      <c r="H43" s="18">
        <f>+G43*F43</f>
        <v>1200</v>
      </c>
    </row>
    <row r="44" spans="1:8" ht="12.75">
      <c r="A44" s="7"/>
      <c r="B44" s="54" t="s">
        <v>31</v>
      </c>
      <c r="C44" s="4"/>
      <c r="D44" s="13"/>
      <c r="E44" s="13"/>
      <c r="F44" s="13"/>
      <c r="G44" s="17"/>
      <c r="H44" s="18"/>
    </row>
    <row r="45" spans="1:8" ht="12.75">
      <c r="A45" s="7">
        <v>207</v>
      </c>
      <c r="B45" s="16" t="s">
        <v>32</v>
      </c>
      <c r="C45" s="4">
        <v>37</v>
      </c>
      <c r="D45" s="13">
        <v>1</v>
      </c>
      <c r="E45" s="13">
        <v>0</v>
      </c>
      <c r="F45" s="13">
        <f>+D45-E45</f>
        <v>1</v>
      </c>
      <c r="G45" s="17">
        <v>546.48</v>
      </c>
      <c r="H45" s="18">
        <f>+G45*F45</f>
        <v>546.48</v>
      </c>
    </row>
    <row r="46" spans="1:8" ht="12.75">
      <c r="A46" s="7"/>
      <c r="B46" s="54" t="s">
        <v>31</v>
      </c>
      <c r="C46" s="4"/>
      <c r="D46" s="13"/>
      <c r="E46" s="13"/>
      <c r="F46" s="13"/>
      <c r="G46" s="17"/>
      <c r="H46" s="18"/>
    </row>
    <row r="47" spans="1:8" ht="12.75">
      <c r="A47" s="7"/>
      <c r="B47" s="16"/>
      <c r="C47" s="4"/>
      <c r="D47" s="13"/>
      <c r="E47" s="13">
        <v>0</v>
      </c>
      <c r="F47" s="13">
        <f>+D47-E47</f>
        <v>0</v>
      </c>
      <c r="G47" s="17"/>
      <c r="H47" s="18">
        <f>+G47*F47</f>
        <v>0</v>
      </c>
    </row>
    <row r="48" spans="1:8" ht="12.75">
      <c r="A48" s="7"/>
      <c r="B48" s="106"/>
      <c r="C48" s="4"/>
      <c r="D48" s="13"/>
      <c r="E48" s="13"/>
      <c r="F48" s="13"/>
      <c r="G48" s="17"/>
      <c r="H48" s="18"/>
    </row>
    <row r="49" spans="1:8" ht="12.75">
      <c r="A49" s="7"/>
      <c r="B49" s="16"/>
      <c r="C49" s="4"/>
      <c r="D49" s="13"/>
      <c r="E49" s="13">
        <v>0</v>
      </c>
      <c r="F49" s="13">
        <f>+D49-E49</f>
        <v>0</v>
      </c>
      <c r="G49" s="17"/>
      <c r="H49" s="18">
        <f>+G49*F49</f>
        <v>0</v>
      </c>
    </row>
    <row r="50" spans="1:8" ht="12.75">
      <c r="A50" s="7"/>
      <c r="B50" s="106"/>
      <c r="C50" s="4"/>
      <c r="D50" s="13"/>
      <c r="E50" s="13"/>
      <c r="F50" s="13"/>
      <c r="G50" s="17"/>
      <c r="H50" s="18"/>
    </row>
    <row r="51" spans="1:8" ht="12.75">
      <c r="A51" s="7"/>
      <c r="B51" s="16"/>
      <c r="C51" s="4"/>
      <c r="D51" s="13"/>
      <c r="E51" s="13">
        <v>0</v>
      </c>
      <c r="F51" s="13">
        <f>+D51-E51</f>
        <v>0</v>
      </c>
      <c r="G51" s="17"/>
      <c r="H51" s="18">
        <f>+G51*F51</f>
        <v>0</v>
      </c>
    </row>
    <row r="52" spans="1:8" ht="12.75">
      <c r="A52" s="7"/>
      <c r="B52" s="106"/>
      <c r="C52" s="4"/>
      <c r="D52" s="13"/>
      <c r="E52" s="13"/>
      <c r="F52" s="13"/>
      <c r="G52" s="17"/>
      <c r="H52" s="18"/>
    </row>
    <row r="53" spans="1:8" ht="12.75">
      <c r="A53" s="7"/>
      <c r="B53" s="16"/>
      <c r="C53" s="4"/>
      <c r="D53" s="13"/>
      <c r="E53" s="13">
        <v>0</v>
      </c>
      <c r="F53" s="13">
        <f>+D53-E53</f>
        <v>0</v>
      </c>
      <c r="G53" s="17"/>
      <c r="H53" s="18">
        <f>+G53*F53</f>
        <v>0</v>
      </c>
    </row>
    <row r="54" spans="1:8" ht="12.75">
      <c r="A54" s="7"/>
      <c r="B54" s="106"/>
      <c r="C54" s="4"/>
      <c r="D54" s="13"/>
      <c r="E54" s="13"/>
      <c r="F54" s="13"/>
      <c r="G54" s="17"/>
      <c r="H54" s="18"/>
    </row>
    <row r="55" spans="1:8" ht="12.75">
      <c r="A55" s="7"/>
      <c r="B55" s="16"/>
      <c r="C55" s="4"/>
      <c r="D55" s="13"/>
      <c r="E55" s="13">
        <v>0</v>
      </c>
      <c r="F55" s="13">
        <f>+D55-E55</f>
        <v>0</v>
      </c>
      <c r="G55" s="17"/>
      <c r="H55" s="18">
        <f>+G55*F55</f>
        <v>0</v>
      </c>
    </row>
    <row r="56" spans="1:8" ht="12.75">
      <c r="A56" s="7"/>
      <c r="B56" s="106"/>
      <c r="C56" s="4"/>
      <c r="D56" s="13"/>
      <c r="E56" s="13"/>
      <c r="F56" s="13"/>
      <c r="G56" s="17"/>
      <c r="H56" s="18"/>
    </row>
    <row r="57" spans="1:8" ht="12.75">
      <c r="A57" s="7"/>
      <c r="B57" s="16"/>
      <c r="C57" s="4"/>
      <c r="D57" s="13"/>
      <c r="E57" s="13">
        <v>0</v>
      </c>
      <c r="F57" s="13">
        <f>+D57-E57</f>
        <v>0</v>
      </c>
      <c r="G57" s="17"/>
      <c r="H57" s="18">
        <f>+G57*F57</f>
        <v>0</v>
      </c>
    </row>
    <row r="58" spans="1:8" ht="12.75">
      <c r="A58" s="7"/>
      <c r="B58" s="106"/>
      <c r="C58" s="4"/>
      <c r="D58" s="13"/>
      <c r="E58" s="13"/>
      <c r="F58" s="13"/>
      <c r="G58" s="17"/>
      <c r="H58" s="18"/>
    </row>
    <row r="59" spans="1:8" ht="12.75">
      <c r="A59" s="7"/>
      <c r="B59" s="16"/>
      <c r="C59" s="4"/>
      <c r="D59" s="13"/>
      <c r="E59" s="13">
        <v>0</v>
      </c>
      <c r="F59" s="13">
        <f>+D59-E59</f>
        <v>0</v>
      </c>
      <c r="G59" s="17"/>
      <c r="H59" s="18">
        <f>+G59*F59</f>
        <v>0</v>
      </c>
    </row>
    <row r="60" spans="1:8" s="113" customFormat="1" ht="12.75">
      <c r="A60" s="107"/>
      <c r="B60" s="108" t="s">
        <v>79</v>
      </c>
      <c r="C60" s="109"/>
      <c r="D60" s="110"/>
      <c r="E60" s="110"/>
      <c r="F60" s="110">
        <f>SUM(F43:F59)</f>
        <v>3</v>
      </c>
      <c r="G60" s="111"/>
      <c r="H60" s="112">
        <f>SUM(H43:H59)</f>
        <v>1746.48</v>
      </c>
    </row>
    <row r="61" spans="1:8" s="23" customFormat="1" ht="15.75">
      <c r="A61" s="46">
        <f>+A13</f>
        <v>0</v>
      </c>
      <c r="B61" s="47"/>
      <c r="C61" s="47"/>
      <c r="D61" s="47"/>
      <c r="E61" s="48"/>
      <c r="F61" s="49" t="s">
        <v>28</v>
      </c>
      <c r="G61" s="50"/>
      <c r="H61" s="53">
        <f>SUM(H41:H59)</f>
        <v>104463.48</v>
      </c>
    </row>
    <row r="62" spans="1:8" ht="12.75">
      <c r="A62" s="3"/>
      <c r="B62" s="1"/>
      <c r="C62" s="1"/>
      <c r="D62" s="1"/>
      <c r="E62" s="3"/>
      <c r="F62" s="1"/>
      <c r="G62" s="9"/>
      <c r="H62" s="1"/>
    </row>
    <row r="63" spans="1:8" ht="12.75">
      <c r="A63" s="3"/>
      <c r="B63" s="1"/>
      <c r="C63" s="1"/>
      <c r="D63" s="1"/>
      <c r="E63" s="3"/>
      <c r="F63" s="1"/>
      <c r="G63" s="9"/>
      <c r="H63" s="1"/>
    </row>
    <row r="64" spans="1:8" ht="12.75">
      <c r="A64" s="3"/>
      <c r="B64" s="1"/>
      <c r="C64" s="1"/>
      <c r="D64" s="1"/>
      <c r="E64" s="3"/>
      <c r="F64" s="1"/>
      <c r="G64" s="9"/>
      <c r="H64" s="1"/>
    </row>
    <row r="65" spans="1:8" ht="12.75">
      <c r="A65" s="3"/>
      <c r="B65" s="1"/>
      <c r="C65" s="1"/>
      <c r="D65" s="1"/>
      <c r="E65" s="3"/>
      <c r="F65" s="1"/>
      <c r="G65" s="9"/>
      <c r="H65" s="1"/>
    </row>
    <row r="66" spans="1:8" ht="12.75">
      <c r="A66" s="3"/>
      <c r="B66" s="1"/>
      <c r="C66" s="1"/>
      <c r="D66" s="1"/>
      <c r="E66" s="3"/>
      <c r="F66" s="1"/>
      <c r="G66" s="9"/>
      <c r="H66" s="1"/>
    </row>
    <row r="67" spans="1:8" ht="12.75">
      <c r="A67" s="3"/>
      <c r="B67" s="1"/>
      <c r="C67" s="1"/>
      <c r="D67" s="1"/>
      <c r="E67" s="3"/>
      <c r="F67" s="1"/>
      <c r="G67" s="9"/>
      <c r="H67" s="1"/>
    </row>
    <row r="68" spans="1:8" ht="12.75">
      <c r="A68" s="3"/>
      <c r="B68" s="1"/>
      <c r="C68" s="1"/>
      <c r="D68" s="1"/>
      <c r="E68" s="3"/>
      <c r="F68" s="1"/>
      <c r="G68" s="9"/>
      <c r="H68" s="1"/>
    </row>
    <row r="69" spans="1:8" ht="12.75">
      <c r="A69" s="3"/>
      <c r="B69" s="1"/>
      <c r="C69" s="1"/>
      <c r="D69" s="1"/>
      <c r="E69" s="3"/>
      <c r="F69" s="1"/>
      <c r="G69" s="9"/>
      <c r="H69" s="1"/>
    </row>
    <row r="70" spans="1:8" ht="12.75">
      <c r="A70" s="3"/>
      <c r="B70" s="1"/>
      <c r="C70" s="1"/>
      <c r="D70" s="1"/>
      <c r="E70" s="3"/>
      <c r="F70" s="1"/>
      <c r="G70" s="9"/>
      <c r="H70" s="1"/>
    </row>
    <row r="71" spans="1:8" ht="12.75">
      <c r="A71" s="3"/>
      <c r="B71" s="1"/>
      <c r="C71" s="1"/>
      <c r="D71" s="1"/>
      <c r="E71" s="3"/>
      <c r="F71" s="1"/>
      <c r="G71" s="9"/>
      <c r="H71" s="1"/>
    </row>
  </sheetData>
  <sheetProtection/>
  <mergeCells count="2">
    <mergeCell ref="A1:H1"/>
    <mergeCell ref="A2:H2"/>
  </mergeCells>
  <printOptions/>
  <pageMargins left="0.75" right="0.75" top="0.65" bottom="1" header="0.5" footer="0.5"/>
  <pageSetup orientation="portrait" scale="80" r:id="rId1"/>
  <headerFooter alignWithMargins="0">
    <oddFooter xml:space="preserve">&amp;LSUAM VIII — 9142 2/08&amp;C&amp;A - Page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showGridLines="0" showZeros="0" view="pageBreakPreview" zoomScaleSheetLayoutView="100" workbookViewId="0" topLeftCell="A16">
      <selection activeCell="G53" sqref="G53"/>
    </sheetView>
  </sheetViews>
  <sheetFormatPr defaultColWidth="11.375" defaultRowHeight="12.75"/>
  <cols>
    <col min="1" max="1" width="15.75390625" style="8" customWidth="1"/>
    <col min="2" max="2" width="33.125" style="0" customWidth="1"/>
    <col min="3" max="4" width="8.75390625" style="0" customWidth="1"/>
    <col min="5" max="5" width="8.75390625" style="8" customWidth="1"/>
    <col min="6" max="6" width="8.75390625" style="0" customWidth="1"/>
    <col min="7" max="7" width="12.75390625" style="11" customWidth="1"/>
    <col min="8" max="8" width="16.75390625" style="0" customWidth="1"/>
  </cols>
  <sheetData>
    <row r="1" spans="1:8" ht="18.75">
      <c r="A1" s="125" t="s">
        <v>75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126" t="s">
        <v>74</v>
      </c>
      <c r="B2" s="126"/>
      <c r="C2" s="126"/>
      <c r="D2" s="126"/>
      <c r="E2" s="126"/>
      <c r="F2" s="126"/>
      <c r="G2" s="126"/>
      <c r="H2" s="126"/>
    </row>
    <row r="3" spans="1:7" ht="15" customHeight="1">
      <c r="A3" s="105"/>
      <c r="B3" s="105"/>
      <c r="C3" s="105"/>
      <c r="D3" s="105"/>
      <c r="E3" s="105"/>
      <c r="F3" s="105"/>
      <c r="G3" s="105"/>
    </row>
    <row r="4" spans="1:8" ht="15.75" customHeight="1">
      <c r="A4" s="95" t="s">
        <v>66</v>
      </c>
      <c r="B4" s="95"/>
      <c r="C4" s="95"/>
      <c r="D4" s="95"/>
      <c r="E4" s="95"/>
      <c r="G4" s="96" t="s">
        <v>71</v>
      </c>
      <c r="H4" s="103" t="s">
        <v>72</v>
      </c>
    </row>
    <row r="5" spans="1:8" ht="15.75" customHeight="1">
      <c r="A5" s="56"/>
      <c r="B5" s="56"/>
      <c r="C5" s="56"/>
      <c r="D5" s="56"/>
      <c r="E5" s="56"/>
      <c r="G5" s="102" t="s">
        <v>73</v>
      </c>
      <c r="H5" s="104">
        <v>38038</v>
      </c>
    </row>
    <row r="6" spans="1:8" ht="15.75">
      <c r="A6" s="22" t="s">
        <v>67</v>
      </c>
      <c r="B6" s="22"/>
      <c r="C6" s="1"/>
      <c r="D6" s="3"/>
      <c r="E6" s="1"/>
      <c r="G6" s="97" t="s">
        <v>27</v>
      </c>
      <c r="H6" s="103">
        <v>2799</v>
      </c>
    </row>
    <row r="7" spans="1:8" ht="15.75">
      <c r="A7" s="22"/>
      <c r="B7" s="22"/>
      <c r="C7" s="1"/>
      <c r="D7" s="3"/>
      <c r="E7" s="1"/>
      <c r="G7" s="97"/>
      <c r="H7" s="103"/>
    </row>
    <row r="8" spans="1:8" s="21" customFormat="1" ht="12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20" t="s">
        <v>6</v>
      </c>
      <c r="H8" s="19" t="s">
        <v>7</v>
      </c>
    </row>
    <row r="9" spans="1:8" ht="10.5" customHeight="1">
      <c r="A9" s="32"/>
      <c r="B9" s="33"/>
      <c r="C9" s="34"/>
      <c r="D9" s="34"/>
      <c r="E9" s="32"/>
      <c r="F9" s="34"/>
      <c r="G9" s="35"/>
      <c r="H9" s="34"/>
    </row>
    <row r="10" spans="1:8" ht="15">
      <c r="A10" s="36" t="s">
        <v>10</v>
      </c>
      <c r="B10" s="37"/>
      <c r="C10" s="36" t="s">
        <v>13</v>
      </c>
      <c r="D10" s="36" t="s">
        <v>11</v>
      </c>
      <c r="E10" s="36" t="s">
        <v>11</v>
      </c>
      <c r="F10" s="36" t="s">
        <v>12</v>
      </c>
      <c r="G10" s="38" t="s">
        <v>9</v>
      </c>
      <c r="H10" s="36" t="s">
        <v>8</v>
      </c>
    </row>
    <row r="11" spans="1:8" ht="14.25">
      <c r="A11" s="36" t="s">
        <v>14</v>
      </c>
      <c r="B11" s="39" t="s">
        <v>13</v>
      </c>
      <c r="C11" s="36" t="s">
        <v>18</v>
      </c>
      <c r="D11" s="36" t="s">
        <v>15</v>
      </c>
      <c r="E11" s="36" t="s">
        <v>16</v>
      </c>
      <c r="F11" s="36"/>
      <c r="G11" s="38" t="s">
        <v>17</v>
      </c>
      <c r="H11" s="36" t="s">
        <v>9</v>
      </c>
    </row>
    <row r="12" spans="1:8" ht="15">
      <c r="A12" s="40"/>
      <c r="B12" s="41"/>
      <c r="C12" s="42" t="s">
        <v>25</v>
      </c>
      <c r="D12" s="42" t="s">
        <v>24</v>
      </c>
      <c r="E12" s="40"/>
      <c r="F12" s="43"/>
      <c r="G12" s="44"/>
      <c r="H12" s="43"/>
    </row>
    <row r="13" spans="1:8" ht="15.75">
      <c r="A13" s="45"/>
      <c r="B13" s="52" t="s">
        <v>33</v>
      </c>
      <c r="C13" s="51" t="s">
        <v>34</v>
      </c>
      <c r="D13" s="77"/>
      <c r="E13" s="77"/>
      <c r="F13" s="77"/>
      <c r="G13" s="77"/>
      <c r="H13" s="78"/>
    </row>
    <row r="14" spans="1:8" ht="12.75">
      <c r="A14" s="115" t="s">
        <v>29</v>
      </c>
      <c r="B14" s="15" t="s">
        <v>87</v>
      </c>
      <c r="C14" s="14"/>
      <c r="D14" s="14"/>
      <c r="E14" s="26">
        <f>C14-D14</f>
        <v>0</v>
      </c>
      <c r="F14" s="14"/>
      <c r="G14" s="27">
        <f>E14*F14</f>
        <v>0</v>
      </c>
      <c r="H14" s="27">
        <f>E14*G14</f>
        <v>0</v>
      </c>
    </row>
    <row r="15" spans="1:8" ht="12.75">
      <c r="A15" s="116">
        <v>200</v>
      </c>
      <c r="B15" s="16" t="s">
        <v>19</v>
      </c>
      <c r="C15" s="4">
        <v>38</v>
      </c>
      <c r="D15" s="13">
        <v>20</v>
      </c>
      <c r="E15" s="13">
        <v>2</v>
      </c>
      <c r="F15" s="13">
        <f>+D15-E15</f>
        <v>18</v>
      </c>
      <c r="G15" s="17">
        <v>215</v>
      </c>
      <c r="H15" s="18">
        <f>+G15*F15</f>
        <v>3870</v>
      </c>
    </row>
    <row r="16" spans="1:8" ht="12.75">
      <c r="A16" s="116">
        <f aca="true" t="shared" si="0" ref="A16:A23">+A15+1</f>
        <v>201</v>
      </c>
      <c r="B16" s="16" t="s">
        <v>88</v>
      </c>
      <c r="C16" s="4">
        <f>+C15+1</f>
        <v>39</v>
      </c>
      <c r="D16" s="13">
        <v>20</v>
      </c>
      <c r="E16" s="13">
        <v>2</v>
      </c>
      <c r="F16" s="13">
        <f>+D16-E16</f>
        <v>18</v>
      </c>
      <c r="G16" s="17">
        <v>121</v>
      </c>
      <c r="H16" s="18">
        <f aca="true" t="shared" si="1" ref="H16:H39">+G16*F16</f>
        <v>2178</v>
      </c>
    </row>
    <row r="17" spans="1:8" ht="12.75">
      <c r="A17" s="116">
        <f t="shared" si="0"/>
        <v>202</v>
      </c>
      <c r="B17" s="16" t="s">
        <v>20</v>
      </c>
      <c r="C17" s="4">
        <f>+C16+1</f>
        <v>40</v>
      </c>
      <c r="D17" s="13">
        <v>1</v>
      </c>
      <c r="E17" s="13">
        <v>0</v>
      </c>
      <c r="F17" s="13">
        <f aca="true" t="shared" si="2" ref="F17:F39">+D17-E17</f>
        <v>1</v>
      </c>
      <c r="G17" s="17">
        <v>215</v>
      </c>
      <c r="H17" s="18">
        <f t="shared" si="1"/>
        <v>215</v>
      </c>
    </row>
    <row r="18" spans="1:8" ht="12.75">
      <c r="A18" s="116">
        <f t="shared" si="0"/>
        <v>203</v>
      </c>
      <c r="B18" s="16" t="s">
        <v>21</v>
      </c>
      <c r="C18" s="4">
        <f>+C17+1</f>
        <v>41</v>
      </c>
      <c r="D18" s="13">
        <v>1</v>
      </c>
      <c r="E18" s="13">
        <v>0</v>
      </c>
      <c r="F18" s="13">
        <f t="shared" si="2"/>
        <v>1</v>
      </c>
      <c r="G18" s="17">
        <v>350</v>
      </c>
      <c r="H18" s="18">
        <f t="shared" si="1"/>
        <v>350</v>
      </c>
    </row>
    <row r="19" spans="1:8" ht="12.75">
      <c r="A19" s="116">
        <f t="shared" si="0"/>
        <v>204</v>
      </c>
      <c r="B19" s="16" t="s">
        <v>22</v>
      </c>
      <c r="C19" s="4">
        <f>+C18+1</f>
        <v>42</v>
      </c>
      <c r="D19" s="13">
        <v>1</v>
      </c>
      <c r="E19" s="13">
        <v>0</v>
      </c>
      <c r="F19" s="13">
        <f t="shared" si="2"/>
        <v>1</v>
      </c>
      <c r="G19" s="17">
        <v>500</v>
      </c>
      <c r="H19" s="18">
        <f t="shared" si="1"/>
        <v>500</v>
      </c>
    </row>
    <row r="20" spans="1:8" ht="12.75">
      <c r="A20" s="116">
        <f t="shared" si="0"/>
        <v>205</v>
      </c>
      <c r="B20" s="16"/>
      <c r="C20" s="4"/>
      <c r="D20" s="13"/>
      <c r="E20" s="13">
        <v>0</v>
      </c>
      <c r="F20" s="13">
        <f t="shared" si="2"/>
        <v>0</v>
      </c>
      <c r="G20" s="17"/>
      <c r="H20" s="18">
        <f t="shared" si="1"/>
        <v>0</v>
      </c>
    </row>
    <row r="21" spans="1:8" ht="12.75">
      <c r="A21" s="116">
        <f t="shared" si="0"/>
        <v>206</v>
      </c>
      <c r="B21" s="16"/>
      <c r="C21" s="4"/>
      <c r="D21" s="13"/>
      <c r="E21" s="13">
        <v>0</v>
      </c>
      <c r="F21" s="13">
        <f t="shared" si="2"/>
        <v>0</v>
      </c>
      <c r="G21" s="17"/>
      <c r="H21" s="18">
        <f t="shared" si="1"/>
        <v>0</v>
      </c>
    </row>
    <row r="22" spans="1:8" ht="12.75">
      <c r="A22" s="116">
        <f t="shared" si="0"/>
        <v>207</v>
      </c>
      <c r="B22" s="16"/>
      <c r="C22" s="4"/>
      <c r="D22" s="13"/>
      <c r="E22" s="13">
        <v>0</v>
      </c>
      <c r="F22" s="13">
        <f t="shared" si="2"/>
        <v>0</v>
      </c>
      <c r="G22" s="17"/>
      <c r="H22" s="18">
        <f t="shared" si="1"/>
        <v>0</v>
      </c>
    </row>
    <row r="23" spans="1:8" ht="12.75">
      <c r="A23" s="116">
        <f t="shared" si="0"/>
        <v>208</v>
      </c>
      <c r="B23" s="16"/>
      <c r="C23" s="4"/>
      <c r="D23" s="13"/>
      <c r="E23" s="13">
        <v>0</v>
      </c>
      <c r="F23" s="13">
        <f t="shared" si="2"/>
        <v>0</v>
      </c>
      <c r="G23" s="17"/>
      <c r="H23" s="18">
        <f t="shared" si="1"/>
        <v>0</v>
      </c>
    </row>
    <row r="24" spans="1:8" ht="12.75">
      <c r="A24" s="116"/>
      <c r="B24" s="16"/>
      <c r="C24" s="4"/>
      <c r="D24" s="13"/>
      <c r="E24" s="13">
        <v>0</v>
      </c>
      <c r="F24" s="13">
        <f t="shared" si="2"/>
        <v>0</v>
      </c>
      <c r="G24" s="17"/>
      <c r="H24" s="18">
        <f t="shared" si="1"/>
        <v>0</v>
      </c>
    </row>
    <row r="25" spans="1:8" ht="12.75">
      <c r="A25" s="116"/>
      <c r="B25" s="16"/>
      <c r="C25" s="4"/>
      <c r="D25" s="13"/>
      <c r="E25" s="13">
        <v>0</v>
      </c>
      <c r="F25" s="13">
        <f t="shared" si="2"/>
        <v>0</v>
      </c>
      <c r="G25" s="17"/>
      <c r="H25" s="18">
        <f t="shared" si="1"/>
        <v>0</v>
      </c>
    </row>
    <row r="26" spans="1:8" ht="12.75">
      <c r="A26" s="116"/>
      <c r="B26" s="16"/>
      <c r="C26" s="4"/>
      <c r="D26" s="13"/>
      <c r="E26" s="13">
        <v>0</v>
      </c>
      <c r="F26" s="13">
        <f t="shared" si="2"/>
        <v>0</v>
      </c>
      <c r="G26" s="17"/>
      <c r="H26" s="18">
        <f t="shared" si="1"/>
        <v>0</v>
      </c>
    </row>
    <row r="27" spans="1:8" ht="12.75">
      <c r="A27" s="116"/>
      <c r="B27" s="16"/>
      <c r="C27" s="4"/>
      <c r="D27" s="13"/>
      <c r="E27" s="13">
        <v>0</v>
      </c>
      <c r="F27" s="13">
        <f t="shared" si="2"/>
        <v>0</v>
      </c>
      <c r="G27" s="17"/>
      <c r="H27" s="18">
        <f t="shared" si="1"/>
        <v>0</v>
      </c>
    </row>
    <row r="28" spans="1:8" ht="12.75">
      <c r="A28" s="116"/>
      <c r="B28" s="16"/>
      <c r="C28" s="4"/>
      <c r="D28" s="13"/>
      <c r="E28" s="13">
        <v>0</v>
      </c>
      <c r="F28" s="13">
        <f t="shared" si="2"/>
        <v>0</v>
      </c>
      <c r="G28" s="17"/>
      <c r="H28" s="18">
        <f t="shared" si="1"/>
        <v>0</v>
      </c>
    </row>
    <row r="29" spans="1:8" ht="12.75">
      <c r="A29" s="116"/>
      <c r="B29" s="16"/>
      <c r="C29" s="4"/>
      <c r="D29" s="13"/>
      <c r="E29" s="13">
        <v>0</v>
      </c>
      <c r="F29" s="13">
        <f t="shared" si="2"/>
        <v>0</v>
      </c>
      <c r="G29" s="17"/>
      <c r="H29" s="18">
        <f t="shared" si="1"/>
        <v>0</v>
      </c>
    </row>
    <row r="30" spans="1:8" ht="12.75">
      <c r="A30" s="116"/>
      <c r="B30" s="16"/>
      <c r="C30" s="4"/>
      <c r="D30" s="13"/>
      <c r="E30" s="13">
        <v>0</v>
      </c>
      <c r="F30" s="13">
        <f t="shared" si="2"/>
        <v>0</v>
      </c>
      <c r="G30" s="17"/>
      <c r="H30" s="18">
        <f t="shared" si="1"/>
        <v>0</v>
      </c>
    </row>
    <row r="31" spans="1:8" ht="12.75">
      <c r="A31" s="116"/>
      <c r="B31" s="4"/>
      <c r="C31" s="4"/>
      <c r="D31" s="13"/>
      <c r="E31" s="13">
        <v>0</v>
      </c>
      <c r="F31" s="13">
        <f t="shared" si="2"/>
        <v>0</v>
      </c>
      <c r="G31" s="17"/>
      <c r="H31" s="18">
        <f t="shared" si="1"/>
        <v>0</v>
      </c>
    </row>
    <row r="32" spans="1:8" ht="12.75">
      <c r="A32" s="116"/>
      <c r="B32" s="4"/>
      <c r="C32" s="4"/>
      <c r="D32" s="13"/>
      <c r="E32" s="13">
        <v>0</v>
      </c>
      <c r="F32" s="13">
        <f t="shared" si="2"/>
        <v>0</v>
      </c>
      <c r="G32" s="17"/>
      <c r="H32" s="18">
        <f t="shared" si="1"/>
        <v>0</v>
      </c>
    </row>
    <row r="33" spans="1:8" ht="12.75">
      <c r="A33" s="116"/>
      <c r="B33" s="4"/>
      <c r="C33" s="4"/>
      <c r="D33" s="13"/>
      <c r="E33" s="13">
        <v>0</v>
      </c>
      <c r="F33" s="13">
        <f t="shared" si="2"/>
        <v>0</v>
      </c>
      <c r="G33" s="17"/>
      <c r="H33" s="18">
        <f t="shared" si="1"/>
        <v>0</v>
      </c>
    </row>
    <row r="34" spans="1:8" ht="12.75">
      <c r="A34" s="116"/>
      <c r="B34" s="4"/>
      <c r="C34" s="4"/>
      <c r="D34" s="13"/>
      <c r="E34" s="13">
        <v>0</v>
      </c>
      <c r="F34" s="13">
        <f t="shared" si="2"/>
        <v>0</v>
      </c>
      <c r="G34" s="17"/>
      <c r="H34" s="18">
        <f t="shared" si="1"/>
        <v>0</v>
      </c>
    </row>
    <row r="35" spans="1:8" ht="12.75">
      <c r="A35" s="116"/>
      <c r="B35" s="4"/>
      <c r="C35" s="4"/>
      <c r="D35" s="13"/>
      <c r="E35" s="13">
        <v>0</v>
      </c>
      <c r="F35" s="13">
        <f t="shared" si="2"/>
        <v>0</v>
      </c>
      <c r="G35" s="17"/>
      <c r="H35" s="18">
        <f t="shared" si="1"/>
        <v>0</v>
      </c>
    </row>
    <row r="36" spans="1:8" ht="12.75">
      <c r="A36" s="116"/>
      <c r="B36" s="4"/>
      <c r="C36" s="4"/>
      <c r="D36" s="13"/>
      <c r="E36" s="13">
        <v>0</v>
      </c>
      <c r="F36" s="13">
        <f t="shared" si="2"/>
        <v>0</v>
      </c>
      <c r="G36" s="17"/>
      <c r="H36" s="18">
        <f t="shared" si="1"/>
        <v>0</v>
      </c>
    </row>
    <row r="37" spans="1:8" ht="12.75">
      <c r="A37" s="116"/>
      <c r="B37" s="4"/>
      <c r="C37" s="4"/>
      <c r="D37" s="13"/>
      <c r="E37" s="13">
        <v>0</v>
      </c>
      <c r="F37" s="13">
        <f t="shared" si="2"/>
        <v>0</v>
      </c>
      <c r="G37" s="17"/>
      <c r="H37" s="18">
        <f t="shared" si="1"/>
        <v>0</v>
      </c>
    </row>
    <row r="38" spans="1:8" ht="12.75">
      <c r="A38" s="116"/>
      <c r="B38" s="4"/>
      <c r="C38" s="4"/>
      <c r="D38" s="13"/>
      <c r="E38" s="13">
        <v>0</v>
      </c>
      <c r="F38" s="13">
        <f t="shared" si="2"/>
        <v>0</v>
      </c>
      <c r="G38" s="17"/>
      <c r="H38" s="18">
        <f t="shared" si="1"/>
        <v>0</v>
      </c>
    </row>
    <row r="39" spans="1:8" ht="12.75">
      <c r="A39" s="116"/>
      <c r="B39" s="4"/>
      <c r="C39" s="4"/>
      <c r="D39" s="13"/>
      <c r="E39" s="13">
        <v>0</v>
      </c>
      <c r="F39" s="13">
        <f t="shared" si="2"/>
        <v>0</v>
      </c>
      <c r="G39" s="17"/>
      <c r="H39" s="18">
        <f t="shared" si="1"/>
        <v>0</v>
      </c>
    </row>
    <row r="40" spans="1:8" s="113" customFormat="1" ht="13.5" thickBot="1">
      <c r="A40" s="107" t="s">
        <v>80</v>
      </c>
      <c r="B40" s="108" t="s">
        <v>81</v>
      </c>
      <c r="C40" s="109"/>
      <c r="D40" s="110"/>
      <c r="E40" s="110"/>
      <c r="F40" s="110">
        <f>SUM(F15:F39)</f>
        <v>39</v>
      </c>
      <c r="G40" s="111"/>
      <c r="H40" s="112">
        <f>SUM(H15:H39)</f>
        <v>7113</v>
      </c>
    </row>
    <row r="41" spans="1:8" s="23" customFormat="1" ht="16.5" thickBot="1">
      <c r="A41" s="119">
        <f>COUNT(A14:A39)</f>
        <v>9</v>
      </c>
      <c r="B41" s="28"/>
      <c r="C41" s="29"/>
      <c r="D41" s="30"/>
      <c r="E41" s="30"/>
      <c r="F41" s="30"/>
      <c r="G41" s="31"/>
      <c r="H41" s="114">
        <f>+H40*A41</f>
        <v>64017</v>
      </c>
    </row>
    <row r="42" spans="1:8" ht="12.75">
      <c r="A42" s="118" t="s">
        <v>78</v>
      </c>
      <c r="B42" s="15" t="s">
        <v>23</v>
      </c>
      <c r="C42" s="14"/>
      <c r="D42" s="24"/>
      <c r="E42" s="24"/>
      <c r="F42" s="24"/>
      <c r="G42" s="25"/>
      <c r="H42" s="14"/>
    </row>
    <row r="43" spans="1:8" ht="12.75">
      <c r="A43" s="7">
        <v>203</v>
      </c>
      <c r="B43" s="16" t="s">
        <v>30</v>
      </c>
      <c r="C43" s="4">
        <v>43</v>
      </c>
      <c r="D43" s="13">
        <v>2</v>
      </c>
      <c r="E43" s="13">
        <v>0</v>
      </c>
      <c r="F43" s="13">
        <f>+D43-E43</f>
        <v>2</v>
      </c>
      <c r="G43" s="17">
        <v>600</v>
      </c>
      <c r="H43" s="18">
        <f>+G43*F43</f>
        <v>1200</v>
      </c>
    </row>
    <row r="44" spans="1:8" ht="12.75">
      <c r="A44" s="7"/>
      <c r="B44" s="54" t="s">
        <v>31</v>
      </c>
      <c r="C44" s="4"/>
      <c r="D44" s="13"/>
      <c r="E44" s="13"/>
      <c r="F44" s="13"/>
      <c r="G44" s="17"/>
      <c r="H44" s="18"/>
    </row>
    <row r="45" spans="1:8" ht="12.75">
      <c r="A45" s="7">
        <v>207</v>
      </c>
      <c r="B45" s="16" t="s">
        <v>32</v>
      </c>
      <c r="C45" s="4">
        <f>+C43+1</f>
        <v>44</v>
      </c>
      <c r="D45" s="13">
        <v>1</v>
      </c>
      <c r="E45" s="13">
        <v>0</v>
      </c>
      <c r="F45" s="13">
        <f>+D45-E45</f>
        <v>1</v>
      </c>
      <c r="G45" s="17">
        <v>546.48</v>
      </c>
      <c r="H45" s="18">
        <f>+G45*F45</f>
        <v>546.48</v>
      </c>
    </row>
    <row r="46" spans="1:8" ht="12.75">
      <c r="A46" s="7"/>
      <c r="B46" s="54" t="s">
        <v>31</v>
      </c>
      <c r="C46" s="4"/>
      <c r="D46" s="13"/>
      <c r="E46" s="13"/>
      <c r="F46" s="13"/>
      <c r="G46" s="17"/>
      <c r="H46" s="18"/>
    </row>
    <row r="47" spans="1:8" ht="12.75">
      <c r="A47" s="7"/>
      <c r="B47" s="16"/>
      <c r="C47" s="4"/>
      <c r="D47" s="13"/>
      <c r="E47" s="13">
        <v>0</v>
      </c>
      <c r="F47" s="13">
        <f>+D47-E47</f>
        <v>0</v>
      </c>
      <c r="G47" s="17"/>
      <c r="H47" s="18">
        <f>+G47*F47</f>
        <v>0</v>
      </c>
    </row>
    <row r="48" spans="1:8" ht="12.75">
      <c r="A48" s="7"/>
      <c r="B48" s="106"/>
      <c r="C48" s="4"/>
      <c r="D48" s="13"/>
      <c r="E48" s="13"/>
      <c r="F48" s="13"/>
      <c r="G48" s="17"/>
      <c r="H48" s="18"/>
    </row>
    <row r="49" spans="1:8" ht="12.75">
      <c r="A49" s="7"/>
      <c r="B49" s="16"/>
      <c r="C49" s="4"/>
      <c r="D49" s="13"/>
      <c r="E49" s="13">
        <v>0</v>
      </c>
      <c r="F49" s="13">
        <f>+D49-E49</f>
        <v>0</v>
      </c>
      <c r="G49" s="17"/>
      <c r="H49" s="18">
        <f>+G49*F49</f>
        <v>0</v>
      </c>
    </row>
    <row r="50" spans="1:8" ht="12.75">
      <c r="A50" s="7"/>
      <c r="B50" s="106"/>
      <c r="C50" s="4"/>
      <c r="D50" s="13"/>
      <c r="E50" s="13"/>
      <c r="F50" s="13"/>
      <c r="G50" s="17"/>
      <c r="H50" s="18"/>
    </row>
    <row r="51" spans="1:8" ht="12.75">
      <c r="A51" s="7"/>
      <c r="B51" s="16"/>
      <c r="C51" s="4"/>
      <c r="D51" s="13"/>
      <c r="E51" s="13">
        <v>0</v>
      </c>
      <c r="F51" s="13">
        <f>+D51-E51</f>
        <v>0</v>
      </c>
      <c r="G51" s="17"/>
      <c r="H51" s="18">
        <f>+G51*F51</f>
        <v>0</v>
      </c>
    </row>
    <row r="52" spans="1:8" ht="12.75">
      <c r="A52" s="7"/>
      <c r="B52" s="106"/>
      <c r="C52" s="4"/>
      <c r="D52" s="13"/>
      <c r="E52" s="13"/>
      <c r="F52" s="13"/>
      <c r="G52" s="17"/>
      <c r="H52" s="18"/>
    </row>
    <row r="53" spans="1:8" ht="12.75">
      <c r="A53" s="7"/>
      <c r="B53" s="16"/>
      <c r="C53" s="4"/>
      <c r="D53" s="13"/>
      <c r="E53" s="13">
        <v>0</v>
      </c>
      <c r="F53" s="13">
        <f>+D53-E53</f>
        <v>0</v>
      </c>
      <c r="G53" s="17"/>
      <c r="H53" s="18">
        <f>+G53*F53</f>
        <v>0</v>
      </c>
    </row>
    <row r="54" spans="1:8" ht="12.75">
      <c r="A54" s="7"/>
      <c r="B54" s="106"/>
      <c r="C54" s="4"/>
      <c r="D54" s="13"/>
      <c r="E54" s="13"/>
      <c r="F54" s="13"/>
      <c r="G54" s="17"/>
      <c r="H54" s="18"/>
    </row>
    <row r="55" spans="1:8" ht="12.75">
      <c r="A55" s="7"/>
      <c r="B55" s="16"/>
      <c r="C55" s="4"/>
      <c r="D55" s="13"/>
      <c r="E55" s="13">
        <v>0</v>
      </c>
      <c r="F55" s="13">
        <f>+D55-E55</f>
        <v>0</v>
      </c>
      <c r="G55" s="17"/>
      <c r="H55" s="18">
        <f>+G55*F55</f>
        <v>0</v>
      </c>
    </row>
    <row r="56" spans="1:8" ht="12.75">
      <c r="A56" s="7"/>
      <c r="B56" s="106"/>
      <c r="C56" s="4"/>
      <c r="D56" s="13"/>
      <c r="E56" s="13"/>
      <c r="F56" s="13"/>
      <c r="G56" s="17"/>
      <c r="H56" s="18"/>
    </row>
    <row r="57" spans="1:8" ht="12.75">
      <c r="A57" s="7"/>
      <c r="B57" s="16"/>
      <c r="C57" s="4"/>
      <c r="D57" s="13"/>
      <c r="E57" s="13">
        <v>0</v>
      </c>
      <c r="F57" s="13">
        <f>+D57-E57</f>
        <v>0</v>
      </c>
      <c r="G57" s="17"/>
      <c r="H57" s="18">
        <f>+G57*F57</f>
        <v>0</v>
      </c>
    </row>
    <row r="58" spans="1:8" ht="12.75">
      <c r="A58" s="7"/>
      <c r="B58" s="106"/>
      <c r="C58" s="4"/>
      <c r="D58" s="13"/>
      <c r="E58" s="13"/>
      <c r="F58" s="13"/>
      <c r="G58" s="17"/>
      <c r="H58" s="18"/>
    </row>
    <row r="59" spans="1:8" ht="12.75">
      <c r="A59" s="7"/>
      <c r="B59" s="16"/>
      <c r="C59" s="4"/>
      <c r="D59" s="13"/>
      <c r="E59" s="13">
        <v>0</v>
      </c>
      <c r="F59" s="13">
        <f>+D59-E59</f>
        <v>0</v>
      </c>
      <c r="G59" s="17"/>
      <c r="H59" s="18">
        <f>+G59*F59</f>
        <v>0</v>
      </c>
    </row>
    <row r="60" spans="1:8" ht="12.75">
      <c r="A60" s="7"/>
      <c r="B60" s="106"/>
      <c r="C60" s="4"/>
      <c r="D60" s="13"/>
      <c r="E60" s="13"/>
      <c r="F60" s="13"/>
      <c r="G60" s="17"/>
      <c r="H60" s="18"/>
    </row>
    <row r="61" spans="1:8" ht="12.75">
      <c r="A61" s="7"/>
      <c r="B61" s="16"/>
      <c r="C61" s="4"/>
      <c r="D61" s="13"/>
      <c r="E61" s="13">
        <v>0</v>
      </c>
      <c r="F61" s="13">
        <f>+D61-E61</f>
        <v>0</v>
      </c>
      <c r="G61" s="17"/>
      <c r="H61" s="18">
        <f>+G61*F61</f>
        <v>0</v>
      </c>
    </row>
    <row r="62" spans="1:8" ht="12.75">
      <c r="A62" s="7"/>
      <c r="B62" s="106"/>
      <c r="C62" s="4"/>
      <c r="D62" s="13"/>
      <c r="E62" s="13"/>
      <c r="F62" s="13"/>
      <c r="G62" s="17"/>
      <c r="H62" s="18"/>
    </row>
    <row r="63" spans="1:8" s="113" customFormat="1" ht="12.75">
      <c r="A63" s="107"/>
      <c r="B63" s="108" t="s">
        <v>79</v>
      </c>
      <c r="C63" s="109"/>
      <c r="D63" s="110"/>
      <c r="E63" s="110"/>
      <c r="F63" s="110">
        <f>SUM(F43:F62)</f>
        <v>3</v>
      </c>
      <c r="G63" s="111"/>
      <c r="H63" s="112">
        <f>SUM(H43:H62)</f>
        <v>1746.48</v>
      </c>
    </row>
    <row r="64" spans="1:8" s="23" customFormat="1" ht="15.75">
      <c r="A64" s="46">
        <f>+A13</f>
        <v>0</v>
      </c>
      <c r="B64" s="47"/>
      <c r="C64" s="47"/>
      <c r="D64" s="47"/>
      <c r="E64" s="48"/>
      <c r="F64" s="49" t="s">
        <v>28</v>
      </c>
      <c r="G64" s="50"/>
      <c r="H64" s="53">
        <f>SUM(H41:H62)</f>
        <v>65763.48</v>
      </c>
    </row>
    <row r="65" spans="1:8" ht="12.75">
      <c r="A65" s="3"/>
      <c r="B65" s="1"/>
      <c r="C65" s="1"/>
      <c r="D65" s="1"/>
      <c r="E65" s="3"/>
      <c r="F65" s="1"/>
      <c r="G65" s="9"/>
      <c r="H65" s="1"/>
    </row>
    <row r="66" spans="1:8" ht="12.75">
      <c r="A66" s="3"/>
      <c r="B66" s="1"/>
      <c r="C66" s="1"/>
      <c r="D66" s="1"/>
      <c r="E66" s="3"/>
      <c r="F66" s="1"/>
      <c r="G66" s="9"/>
      <c r="H66" s="1"/>
    </row>
    <row r="67" spans="1:8" ht="12.75">
      <c r="A67" s="3"/>
      <c r="B67" s="1"/>
      <c r="C67" s="1"/>
      <c r="D67" s="1"/>
      <c r="E67" s="3"/>
      <c r="F67" s="1"/>
      <c r="G67" s="9"/>
      <c r="H67" s="1"/>
    </row>
    <row r="68" spans="1:8" ht="12.75">
      <c r="A68" s="3"/>
      <c r="B68" s="1"/>
      <c r="C68" s="1"/>
      <c r="D68" s="1"/>
      <c r="E68" s="3"/>
      <c r="F68" s="1"/>
      <c r="G68" s="9"/>
      <c r="H68" s="1"/>
    </row>
    <row r="69" spans="1:8" ht="12.75">
      <c r="A69" s="3"/>
      <c r="B69" s="1"/>
      <c r="C69" s="1"/>
      <c r="D69" s="1"/>
      <c r="E69" s="3"/>
      <c r="F69" s="1"/>
      <c r="G69" s="9"/>
      <c r="H69" s="1"/>
    </row>
    <row r="70" spans="1:8" ht="12.75">
      <c r="A70" s="3"/>
      <c r="B70" s="1"/>
      <c r="C70" s="1"/>
      <c r="D70" s="1"/>
      <c r="E70" s="3"/>
      <c r="F70" s="1"/>
      <c r="G70" s="9"/>
      <c r="H70" s="1"/>
    </row>
    <row r="71" spans="1:8" ht="12.75">
      <c r="A71" s="3"/>
      <c r="B71" s="1"/>
      <c r="C71" s="1"/>
      <c r="D71" s="1"/>
      <c r="E71" s="3"/>
      <c r="F71" s="1"/>
      <c r="G71" s="9"/>
      <c r="H71" s="1"/>
    </row>
    <row r="72" spans="1:8" ht="12.75">
      <c r="A72" s="3"/>
      <c r="B72" s="1"/>
      <c r="C72" s="1"/>
      <c r="D72" s="1"/>
      <c r="E72" s="3"/>
      <c r="F72" s="1"/>
      <c r="G72" s="9"/>
      <c r="H72" s="1"/>
    </row>
    <row r="73" spans="1:8" ht="12.75">
      <c r="A73" s="3"/>
      <c r="B73" s="1"/>
      <c r="C73" s="1"/>
      <c r="D73" s="1"/>
      <c r="E73" s="3"/>
      <c r="F73" s="1"/>
      <c r="G73" s="9"/>
      <c r="H73" s="1"/>
    </row>
    <row r="74" spans="1:8" ht="12.75">
      <c r="A74" s="3"/>
      <c r="B74" s="1"/>
      <c r="C74" s="1"/>
      <c r="D74" s="1"/>
      <c r="E74" s="3"/>
      <c r="F74" s="1"/>
      <c r="G74" s="9"/>
      <c r="H74" s="1"/>
    </row>
  </sheetData>
  <sheetProtection/>
  <mergeCells count="2">
    <mergeCell ref="A1:H1"/>
    <mergeCell ref="A2:H2"/>
  </mergeCells>
  <printOptions/>
  <pageMargins left="0.75" right="0.75" top="0.65" bottom="1" header="0.5" footer="0.5"/>
  <pageSetup orientation="portrait" scale="80" r:id="rId1"/>
  <headerFooter alignWithMargins="0">
    <oddFooter xml:space="preserve">&amp;LSUAM VIII — 9142 2/08&amp;C&amp;A - Page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showGridLines="0" showZeros="0" view="pageBreakPreview" zoomScaleSheetLayoutView="100" workbookViewId="0" topLeftCell="A1">
      <selection activeCell="L21" sqref="L21"/>
    </sheetView>
  </sheetViews>
  <sheetFormatPr defaultColWidth="11.375" defaultRowHeight="12.75"/>
  <cols>
    <col min="1" max="1" width="15.75390625" style="8" customWidth="1"/>
    <col min="2" max="2" width="33.125" style="0" customWidth="1"/>
    <col min="3" max="4" width="8.75390625" style="0" customWidth="1"/>
    <col min="5" max="5" width="8.75390625" style="8" customWidth="1"/>
    <col min="6" max="6" width="8.75390625" style="0" customWidth="1"/>
    <col min="7" max="7" width="12.75390625" style="11" customWidth="1"/>
    <col min="8" max="8" width="16.75390625" style="0" customWidth="1"/>
  </cols>
  <sheetData>
    <row r="1" spans="1:8" ht="18.75">
      <c r="A1" s="125" t="s">
        <v>75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126" t="s">
        <v>74</v>
      </c>
      <c r="B2" s="126"/>
      <c r="C2" s="126"/>
      <c r="D2" s="126"/>
      <c r="E2" s="126"/>
      <c r="F2" s="126"/>
      <c r="G2" s="126"/>
      <c r="H2" s="126"/>
    </row>
    <row r="3" spans="1:7" ht="15" customHeight="1">
      <c r="A3" s="105"/>
      <c r="B3" s="105"/>
      <c r="C3" s="105"/>
      <c r="D3" s="105"/>
      <c r="E3" s="105"/>
      <c r="F3" s="105"/>
      <c r="G3" s="105"/>
    </row>
    <row r="4" spans="1:8" ht="15.75" customHeight="1">
      <c r="A4" s="95" t="s">
        <v>66</v>
      </c>
      <c r="B4" s="95"/>
      <c r="C4" s="95"/>
      <c r="D4" s="95"/>
      <c r="E4" s="95"/>
      <c r="G4" s="96" t="s">
        <v>71</v>
      </c>
      <c r="H4" s="103" t="s">
        <v>72</v>
      </c>
    </row>
    <row r="5" spans="1:8" ht="15.75" customHeight="1">
      <c r="A5" s="56"/>
      <c r="B5" s="56"/>
      <c r="C5" s="56"/>
      <c r="D5" s="56"/>
      <c r="E5" s="56"/>
      <c r="G5" s="102" t="s">
        <v>73</v>
      </c>
      <c r="H5" s="104">
        <v>38038</v>
      </c>
    </row>
    <row r="6" spans="1:8" ht="15.75">
      <c r="A6" s="22" t="s">
        <v>67</v>
      </c>
      <c r="B6" s="22"/>
      <c r="C6" s="1"/>
      <c r="D6" s="3"/>
      <c r="E6" s="1"/>
      <c r="G6" s="97" t="s">
        <v>27</v>
      </c>
      <c r="H6" s="103">
        <v>2799</v>
      </c>
    </row>
    <row r="7" spans="1:8" ht="15.75">
      <c r="A7" s="22"/>
      <c r="B7" s="22"/>
      <c r="C7" s="1"/>
      <c r="D7" s="3"/>
      <c r="E7" s="1"/>
      <c r="G7" s="97"/>
      <c r="H7" s="103"/>
    </row>
    <row r="8" spans="1:8" s="21" customFormat="1" ht="12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20" t="s">
        <v>6</v>
      </c>
      <c r="H8" s="19" t="s">
        <v>7</v>
      </c>
    </row>
    <row r="9" spans="1:8" ht="10.5" customHeight="1">
      <c r="A9" s="32"/>
      <c r="B9" s="33"/>
      <c r="C9" s="34"/>
      <c r="D9" s="34"/>
      <c r="E9" s="32"/>
      <c r="F9" s="34"/>
      <c r="G9" s="35"/>
      <c r="H9" s="34"/>
    </row>
    <row r="10" spans="1:8" ht="15">
      <c r="A10" s="36" t="s">
        <v>10</v>
      </c>
      <c r="B10" s="37"/>
      <c r="C10" s="36" t="s">
        <v>13</v>
      </c>
      <c r="D10" s="36" t="s">
        <v>11</v>
      </c>
      <c r="E10" s="36" t="s">
        <v>11</v>
      </c>
      <c r="F10" s="36" t="s">
        <v>12</v>
      </c>
      <c r="G10" s="38" t="s">
        <v>9</v>
      </c>
      <c r="H10" s="36" t="s">
        <v>8</v>
      </c>
    </row>
    <row r="11" spans="1:8" ht="14.25">
      <c r="A11" s="36" t="s">
        <v>14</v>
      </c>
      <c r="B11" s="39" t="s">
        <v>13</v>
      </c>
      <c r="C11" s="36" t="s">
        <v>18</v>
      </c>
      <c r="D11" s="36" t="s">
        <v>15</v>
      </c>
      <c r="E11" s="36" t="s">
        <v>16</v>
      </c>
      <c r="F11" s="36"/>
      <c r="G11" s="38" t="s">
        <v>17</v>
      </c>
      <c r="H11" s="36" t="s">
        <v>9</v>
      </c>
    </row>
    <row r="12" spans="1:8" ht="15">
      <c r="A12" s="40"/>
      <c r="B12" s="41"/>
      <c r="C12" s="42" t="s">
        <v>25</v>
      </c>
      <c r="D12" s="42" t="s">
        <v>24</v>
      </c>
      <c r="E12" s="40"/>
      <c r="F12" s="43"/>
      <c r="G12" s="44"/>
      <c r="H12" s="43"/>
    </row>
    <row r="13" spans="1:8" ht="15.75">
      <c r="A13" s="45"/>
      <c r="B13" s="52" t="s">
        <v>85</v>
      </c>
      <c r="C13" s="45" t="s">
        <v>86</v>
      </c>
      <c r="D13" s="77"/>
      <c r="E13" s="77"/>
      <c r="F13" s="77"/>
      <c r="G13" s="77"/>
      <c r="H13" s="78"/>
    </row>
    <row r="14" spans="1:8" ht="12.75">
      <c r="A14" s="115" t="s">
        <v>29</v>
      </c>
      <c r="B14" s="15" t="s">
        <v>87</v>
      </c>
      <c r="C14" s="14"/>
      <c r="D14" s="14"/>
      <c r="E14" s="26">
        <f>C14-D14</f>
        <v>0</v>
      </c>
      <c r="F14" s="14"/>
      <c r="G14" s="27">
        <f>E14*F14</f>
        <v>0</v>
      </c>
      <c r="H14" s="27">
        <f>E14*G14</f>
        <v>0</v>
      </c>
    </row>
    <row r="15" spans="1:8" ht="12.75">
      <c r="A15" s="116">
        <v>1</v>
      </c>
      <c r="B15" s="16"/>
      <c r="C15" s="4">
        <v>1</v>
      </c>
      <c r="D15" s="13"/>
      <c r="E15" s="13">
        <v>0</v>
      </c>
      <c r="F15" s="13">
        <f>+D15-E15</f>
        <v>0</v>
      </c>
      <c r="G15" s="17"/>
      <c r="H15" s="18">
        <f>+G15*F15</f>
        <v>0</v>
      </c>
    </row>
    <row r="16" spans="1:8" ht="12.75">
      <c r="A16" s="116">
        <f>+A15+1</f>
        <v>2</v>
      </c>
      <c r="B16" s="16"/>
      <c r="C16" s="4">
        <f>+C15+1</f>
        <v>2</v>
      </c>
      <c r="D16" s="13"/>
      <c r="E16" s="13">
        <v>0</v>
      </c>
      <c r="F16" s="13">
        <f>+D16-E16</f>
        <v>0</v>
      </c>
      <c r="G16" s="17"/>
      <c r="H16" s="18">
        <f aca="true" t="shared" si="0" ref="H16:H30">+G16*F16</f>
        <v>0</v>
      </c>
    </row>
    <row r="17" spans="1:8" ht="12.75">
      <c r="A17" s="116">
        <f aca="true" t="shared" si="1" ref="A17:A39">+A16+1</f>
        <v>3</v>
      </c>
      <c r="B17" s="16"/>
      <c r="C17" s="4">
        <f aca="true" t="shared" si="2" ref="C17:C39">+C16+1</f>
        <v>3</v>
      </c>
      <c r="D17" s="13"/>
      <c r="E17" s="13">
        <v>0</v>
      </c>
      <c r="F17" s="13">
        <f aca="true" t="shared" si="3" ref="F17:F30">+D17-E17</f>
        <v>0</v>
      </c>
      <c r="G17" s="17"/>
      <c r="H17" s="18">
        <f t="shared" si="0"/>
        <v>0</v>
      </c>
    </row>
    <row r="18" spans="1:8" ht="12.75">
      <c r="A18" s="116">
        <f t="shared" si="1"/>
        <v>4</v>
      </c>
      <c r="B18" s="16"/>
      <c r="C18" s="4">
        <f t="shared" si="2"/>
        <v>4</v>
      </c>
      <c r="D18" s="13"/>
      <c r="E18" s="13">
        <v>0</v>
      </c>
      <c r="F18" s="13">
        <f t="shared" si="3"/>
        <v>0</v>
      </c>
      <c r="G18" s="17"/>
      <c r="H18" s="18">
        <f t="shared" si="0"/>
        <v>0</v>
      </c>
    </row>
    <row r="19" spans="1:8" ht="12.75">
      <c r="A19" s="116">
        <f t="shared" si="1"/>
        <v>5</v>
      </c>
      <c r="B19" s="16"/>
      <c r="C19" s="4">
        <f t="shared" si="2"/>
        <v>5</v>
      </c>
      <c r="D19" s="13"/>
      <c r="E19" s="13">
        <v>0</v>
      </c>
      <c r="F19" s="13">
        <f t="shared" si="3"/>
        <v>0</v>
      </c>
      <c r="G19" s="17"/>
      <c r="H19" s="18">
        <f t="shared" si="0"/>
        <v>0</v>
      </c>
    </row>
    <row r="20" spans="1:8" ht="12.75">
      <c r="A20" s="116">
        <f t="shared" si="1"/>
        <v>6</v>
      </c>
      <c r="B20" s="16"/>
      <c r="C20" s="4">
        <f t="shared" si="2"/>
        <v>6</v>
      </c>
      <c r="D20" s="13"/>
      <c r="E20" s="13">
        <v>0</v>
      </c>
      <c r="F20" s="13">
        <f t="shared" si="3"/>
        <v>0</v>
      </c>
      <c r="G20" s="17"/>
      <c r="H20" s="18">
        <f t="shared" si="0"/>
        <v>0</v>
      </c>
    </row>
    <row r="21" spans="1:8" ht="12.75">
      <c r="A21" s="116">
        <f t="shared" si="1"/>
        <v>7</v>
      </c>
      <c r="B21" s="16"/>
      <c r="C21" s="4">
        <f t="shared" si="2"/>
        <v>7</v>
      </c>
      <c r="D21" s="13"/>
      <c r="E21" s="13">
        <v>0</v>
      </c>
      <c r="F21" s="13">
        <f t="shared" si="3"/>
        <v>0</v>
      </c>
      <c r="G21" s="17"/>
      <c r="H21" s="18">
        <f t="shared" si="0"/>
        <v>0</v>
      </c>
    </row>
    <row r="22" spans="1:8" ht="12.75">
      <c r="A22" s="116">
        <f t="shared" si="1"/>
        <v>8</v>
      </c>
      <c r="B22" s="16"/>
      <c r="C22" s="4">
        <f t="shared" si="2"/>
        <v>8</v>
      </c>
      <c r="D22" s="13"/>
      <c r="E22" s="13">
        <v>0</v>
      </c>
      <c r="F22" s="13">
        <f t="shared" si="3"/>
        <v>0</v>
      </c>
      <c r="G22" s="17"/>
      <c r="H22" s="18">
        <f t="shared" si="0"/>
        <v>0</v>
      </c>
    </row>
    <row r="23" spans="1:8" ht="12.75">
      <c r="A23" s="116">
        <f t="shared" si="1"/>
        <v>9</v>
      </c>
      <c r="B23" s="16"/>
      <c r="C23" s="4">
        <f t="shared" si="2"/>
        <v>9</v>
      </c>
      <c r="D23" s="13"/>
      <c r="E23" s="13">
        <v>0</v>
      </c>
      <c r="F23" s="13">
        <f t="shared" si="3"/>
        <v>0</v>
      </c>
      <c r="G23" s="17"/>
      <c r="H23" s="18">
        <f t="shared" si="0"/>
        <v>0</v>
      </c>
    </row>
    <row r="24" spans="1:8" ht="12.75">
      <c r="A24" s="116">
        <f t="shared" si="1"/>
        <v>10</v>
      </c>
      <c r="B24" s="16"/>
      <c r="C24" s="4">
        <f t="shared" si="2"/>
        <v>10</v>
      </c>
      <c r="D24" s="13"/>
      <c r="E24" s="13">
        <v>0</v>
      </c>
      <c r="F24" s="13">
        <f t="shared" si="3"/>
        <v>0</v>
      </c>
      <c r="G24" s="17"/>
      <c r="H24" s="18">
        <f t="shared" si="0"/>
        <v>0</v>
      </c>
    </row>
    <row r="25" spans="1:8" ht="12.75">
      <c r="A25" s="116">
        <f t="shared" si="1"/>
        <v>11</v>
      </c>
      <c r="B25" s="16"/>
      <c r="C25" s="4">
        <f t="shared" si="2"/>
        <v>11</v>
      </c>
      <c r="D25" s="13"/>
      <c r="E25" s="13">
        <v>0</v>
      </c>
      <c r="F25" s="13">
        <f t="shared" si="3"/>
        <v>0</v>
      </c>
      <c r="G25" s="17"/>
      <c r="H25" s="18">
        <f t="shared" si="0"/>
        <v>0</v>
      </c>
    </row>
    <row r="26" spans="1:8" ht="12.75">
      <c r="A26" s="116">
        <f t="shared" si="1"/>
        <v>12</v>
      </c>
      <c r="B26" s="16"/>
      <c r="C26" s="4">
        <f t="shared" si="2"/>
        <v>12</v>
      </c>
      <c r="D26" s="13"/>
      <c r="E26" s="13">
        <v>0</v>
      </c>
      <c r="F26" s="13">
        <f t="shared" si="3"/>
        <v>0</v>
      </c>
      <c r="G26" s="17"/>
      <c r="H26" s="18">
        <f t="shared" si="0"/>
        <v>0</v>
      </c>
    </row>
    <row r="27" spans="1:8" ht="12.75">
      <c r="A27" s="116">
        <f t="shared" si="1"/>
        <v>13</v>
      </c>
      <c r="B27" s="16"/>
      <c r="C27" s="4">
        <f t="shared" si="2"/>
        <v>13</v>
      </c>
      <c r="D27" s="13"/>
      <c r="E27" s="13">
        <v>0</v>
      </c>
      <c r="F27" s="13">
        <f t="shared" si="3"/>
        <v>0</v>
      </c>
      <c r="G27" s="17"/>
      <c r="H27" s="18">
        <f t="shared" si="0"/>
        <v>0</v>
      </c>
    </row>
    <row r="28" spans="1:8" ht="12.75">
      <c r="A28" s="116">
        <f t="shared" si="1"/>
        <v>14</v>
      </c>
      <c r="B28" s="16"/>
      <c r="C28" s="4">
        <f t="shared" si="2"/>
        <v>14</v>
      </c>
      <c r="D28" s="13"/>
      <c r="E28" s="13">
        <v>0</v>
      </c>
      <c r="F28" s="13">
        <f t="shared" si="3"/>
        <v>0</v>
      </c>
      <c r="G28" s="17"/>
      <c r="H28" s="18">
        <f t="shared" si="0"/>
        <v>0</v>
      </c>
    </row>
    <row r="29" spans="1:8" ht="12.75">
      <c r="A29" s="116">
        <f t="shared" si="1"/>
        <v>15</v>
      </c>
      <c r="B29" s="16"/>
      <c r="C29" s="4">
        <f t="shared" si="2"/>
        <v>15</v>
      </c>
      <c r="D29" s="13"/>
      <c r="E29" s="13">
        <v>0</v>
      </c>
      <c r="F29" s="13">
        <f t="shared" si="3"/>
        <v>0</v>
      </c>
      <c r="G29" s="17"/>
      <c r="H29" s="18">
        <f t="shared" si="0"/>
        <v>0</v>
      </c>
    </row>
    <row r="30" spans="1:8" ht="12.75">
      <c r="A30" s="116">
        <f t="shared" si="1"/>
        <v>16</v>
      </c>
      <c r="B30" s="16"/>
      <c r="C30" s="4">
        <f t="shared" si="2"/>
        <v>16</v>
      </c>
      <c r="D30" s="13"/>
      <c r="E30" s="13">
        <v>0</v>
      </c>
      <c r="F30" s="13">
        <f t="shared" si="3"/>
        <v>0</v>
      </c>
      <c r="G30" s="17"/>
      <c r="H30" s="18">
        <f t="shared" si="0"/>
        <v>0</v>
      </c>
    </row>
    <row r="31" spans="1:8" ht="12.75">
      <c r="A31" s="116">
        <f t="shared" si="1"/>
        <v>17</v>
      </c>
      <c r="B31" s="4"/>
      <c r="C31" s="4">
        <f t="shared" si="2"/>
        <v>17</v>
      </c>
      <c r="D31" s="13"/>
      <c r="E31" s="13">
        <v>0</v>
      </c>
      <c r="F31" s="13">
        <f aca="true" t="shared" si="4" ref="F31:F39">+D31-E31</f>
        <v>0</v>
      </c>
      <c r="G31" s="17"/>
      <c r="H31" s="18">
        <f aca="true" t="shared" si="5" ref="H31:H39">+G31*F31</f>
        <v>0</v>
      </c>
    </row>
    <row r="32" spans="1:8" ht="12.75">
      <c r="A32" s="116">
        <f t="shared" si="1"/>
        <v>18</v>
      </c>
      <c r="B32" s="4"/>
      <c r="C32" s="4">
        <f t="shared" si="2"/>
        <v>18</v>
      </c>
      <c r="D32" s="13"/>
      <c r="E32" s="13">
        <v>0</v>
      </c>
      <c r="F32" s="13">
        <f t="shared" si="4"/>
        <v>0</v>
      </c>
      <c r="G32" s="17"/>
      <c r="H32" s="18">
        <f t="shared" si="5"/>
        <v>0</v>
      </c>
    </row>
    <row r="33" spans="1:8" ht="12.75">
      <c r="A33" s="116">
        <f t="shared" si="1"/>
        <v>19</v>
      </c>
      <c r="B33" s="4"/>
      <c r="C33" s="4">
        <f t="shared" si="2"/>
        <v>19</v>
      </c>
      <c r="D33" s="13"/>
      <c r="E33" s="13">
        <v>0</v>
      </c>
      <c r="F33" s="13">
        <f t="shared" si="4"/>
        <v>0</v>
      </c>
      <c r="G33" s="17"/>
      <c r="H33" s="18">
        <f t="shared" si="5"/>
        <v>0</v>
      </c>
    </row>
    <row r="34" spans="1:8" ht="12.75">
      <c r="A34" s="116">
        <f t="shared" si="1"/>
        <v>20</v>
      </c>
      <c r="B34" s="4"/>
      <c r="C34" s="4">
        <f t="shared" si="2"/>
        <v>20</v>
      </c>
      <c r="D34" s="13"/>
      <c r="E34" s="13">
        <v>0</v>
      </c>
      <c r="F34" s="13">
        <f t="shared" si="4"/>
        <v>0</v>
      </c>
      <c r="G34" s="17"/>
      <c r="H34" s="18">
        <f t="shared" si="5"/>
        <v>0</v>
      </c>
    </row>
    <row r="35" spans="1:8" ht="12.75">
      <c r="A35" s="116">
        <f t="shared" si="1"/>
        <v>21</v>
      </c>
      <c r="B35" s="4"/>
      <c r="C35" s="4">
        <f t="shared" si="2"/>
        <v>21</v>
      </c>
      <c r="D35" s="13"/>
      <c r="E35" s="13">
        <v>0</v>
      </c>
      <c r="F35" s="13">
        <f t="shared" si="4"/>
        <v>0</v>
      </c>
      <c r="G35" s="17"/>
      <c r="H35" s="18">
        <f t="shared" si="5"/>
        <v>0</v>
      </c>
    </row>
    <row r="36" spans="1:8" ht="12.75">
      <c r="A36" s="116">
        <f t="shared" si="1"/>
        <v>22</v>
      </c>
      <c r="B36" s="4"/>
      <c r="C36" s="4">
        <f t="shared" si="2"/>
        <v>22</v>
      </c>
      <c r="D36" s="13"/>
      <c r="E36" s="13">
        <v>0</v>
      </c>
      <c r="F36" s="13">
        <f t="shared" si="4"/>
        <v>0</v>
      </c>
      <c r="G36" s="17"/>
      <c r="H36" s="18">
        <f t="shared" si="5"/>
        <v>0</v>
      </c>
    </row>
    <row r="37" spans="1:8" ht="12.75">
      <c r="A37" s="116">
        <f t="shared" si="1"/>
        <v>23</v>
      </c>
      <c r="B37" s="4"/>
      <c r="C37" s="4">
        <f t="shared" si="2"/>
        <v>23</v>
      </c>
      <c r="D37" s="13"/>
      <c r="E37" s="13">
        <v>0</v>
      </c>
      <c r="F37" s="13">
        <f t="shared" si="4"/>
        <v>0</v>
      </c>
      <c r="G37" s="17"/>
      <c r="H37" s="18">
        <f t="shared" si="5"/>
        <v>0</v>
      </c>
    </row>
    <row r="38" spans="1:8" ht="12.75">
      <c r="A38" s="116">
        <f t="shared" si="1"/>
        <v>24</v>
      </c>
      <c r="B38" s="4"/>
      <c r="C38" s="4">
        <f t="shared" si="2"/>
        <v>24</v>
      </c>
      <c r="D38" s="13"/>
      <c r="E38" s="13">
        <v>0</v>
      </c>
      <c r="F38" s="13">
        <f t="shared" si="4"/>
        <v>0</v>
      </c>
      <c r="G38" s="17"/>
      <c r="H38" s="18">
        <f t="shared" si="5"/>
        <v>0</v>
      </c>
    </row>
    <row r="39" spans="1:8" ht="12.75">
      <c r="A39" s="116">
        <f t="shared" si="1"/>
        <v>25</v>
      </c>
      <c r="B39" s="4"/>
      <c r="C39" s="4">
        <f t="shared" si="2"/>
        <v>25</v>
      </c>
      <c r="D39" s="13"/>
      <c r="E39" s="13">
        <v>0</v>
      </c>
      <c r="F39" s="13">
        <f t="shared" si="4"/>
        <v>0</v>
      </c>
      <c r="G39" s="17"/>
      <c r="H39" s="18">
        <f t="shared" si="5"/>
        <v>0</v>
      </c>
    </row>
    <row r="40" spans="1:8" s="113" customFormat="1" ht="13.5" thickBot="1">
      <c r="A40" s="107" t="s">
        <v>80</v>
      </c>
      <c r="B40" s="108" t="s">
        <v>81</v>
      </c>
      <c r="C40" s="109"/>
      <c r="D40" s="110"/>
      <c r="E40" s="110"/>
      <c r="F40" s="110">
        <f>SUM(F15:F39)</f>
        <v>0</v>
      </c>
      <c r="G40" s="111"/>
      <c r="H40" s="112">
        <f>SUM(H15:H39)</f>
        <v>0</v>
      </c>
    </row>
    <row r="41" spans="1:8" s="23" customFormat="1" ht="16.5" thickBot="1">
      <c r="A41" s="119">
        <f>COUNT(A14:A39)</f>
        <v>25</v>
      </c>
      <c r="B41" s="28"/>
      <c r="C41" s="29"/>
      <c r="D41" s="30"/>
      <c r="E41" s="30"/>
      <c r="F41" s="30"/>
      <c r="G41" s="31"/>
      <c r="H41" s="114">
        <f>+H40*A41</f>
        <v>0</v>
      </c>
    </row>
    <row r="42" spans="1:8" ht="12.75">
      <c r="A42" s="118" t="s">
        <v>78</v>
      </c>
      <c r="B42" s="15" t="s">
        <v>23</v>
      </c>
      <c r="C42" s="14"/>
      <c r="D42" s="24"/>
      <c r="E42" s="24"/>
      <c r="F42" s="24"/>
      <c r="G42" s="25"/>
      <c r="H42" s="14"/>
    </row>
    <row r="43" spans="1:8" ht="12.75">
      <c r="A43" s="7" t="s">
        <v>76</v>
      </c>
      <c r="B43" s="16" t="s">
        <v>76</v>
      </c>
      <c r="C43" s="4">
        <f>+C39+1</f>
        <v>26</v>
      </c>
      <c r="D43" s="13"/>
      <c r="E43" s="13">
        <v>0</v>
      </c>
      <c r="F43" s="13">
        <f>+D43-E43</f>
        <v>0</v>
      </c>
      <c r="G43" s="17"/>
      <c r="H43" s="18">
        <f>+G43*F43</f>
        <v>0</v>
      </c>
    </row>
    <row r="44" spans="1:8" ht="12.75">
      <c r="A44" s="7"/>
      <c r="B44" s="106" t="s">
        <v>84</v>
      </c>
      <c r="C44" s="4"/>
      <c r="D44" s="13"/>
      <c r="E44" s="13"/>
      <c r="F44" s="13"/>
      <c r="G44" s="17"/>
      <c r="H44" s="18"/>
    </row>
    <row r="45" spans="1:8" ht="12.75">
      <c r="A45" s="7" t="s">
        <v>76</v>
      </c>
      <c r="B45" s="16" t="s">
        <v>76</v>
      </c>
      <c r="C45" s="4">
        <f>+C43+1</f>
        <v>27</v>
      </c>
      <c r="D45" s="13"/>
      <c r="E45" s="13">
        <v>0</v>
      </c>
      <c r="F45" s="13">
        <f>+D45-E45</f>
        <v>0</v>
      </c>
      <c r="G45" s="17"/>
      <c r="H45" s="18">
        <f>+G45*F45</f>
        <v>0</v>
      </c>
    </row>
    <row r="46" spans="1:8" ht="12.75">
      <c r="A46" s="7"/>
      <c r="B46" s="106" t="s">
        <v>84</v>
      </c>
      <c r="C46" s="4"/>
      <c r="D46" s="13"/>
      <c r="E46" s="13"/>
      <c r="F46" s="13"/>
      <c r="G46" s="17"/>
      <c r="H46" s="18"/>
    </row>
    <row r="47" spans="1:8" ht="12.75">
      <c r="A47" s="7"/>
      <c r="B47" s="16"/>
      <c r="C47" s="4"/>
      <c r="D47" s="13"/>
      <c r="E47" s="13">
        <v>0</v>
      </c>
      <c r="F47" s="13">
        <f>+D47-E47</f>
        <v>0</v>
      </c>
      <c r="G47" s="17"/>
      <c r="H47" s="18">
        <f>+G47*F47</f>
        <v>0</v>
      </c>
    </row>
    <row r="48" spans="1:8" ht="12.75">
      <c r="A48" s="7"/>
      <c r="B48" s="106"/>
      <c r="C48" s="4"/>
      <c r="D48" s="13"/>
      <c r="E48" s="13"/>
      <c r="F48" s="13"/>
      <c r="G48" s="17"/>
      <c r="H48" s="18"/>
    </row>
    <row r="49" spans="1:8" ht="12.75">
      <c r="A49" s="7"/>
      <c r="B49" s="16"/>
      <c r="C49" s="4"/>
      <c r="D49" s="13"/>
      <c r="E49" s="13">
        <v>0</v>
      </c>
      <c r="F49" s="13">
        <f>+D49-E49</f>
        <v>0</v>
      </c>
      <c r="G49" s="17"/>
      <c r="H49" s="18">
        <f>+G49*F49</f>
        <v>0</v>
      </c>
    </row>
    <row r="50" spans="1:8" ht="12.75">
      <c r="A50" s="7"/>
      <c r="B50" s="106"/>
      <c r="C50" s="4"/>
      <c r="D50" s="13"/>
      <c r="E50" s="13"/>
      <c r="F50" s="13"/>
      <c r="G50" s="17"/>
      <c r="H50" s="18"/>
    </row>
    <row r="51" spans="1:8" ht="12.75">
      <c r="A51" s="7"/>
      <c r="B51" s="16"/>
      <c r="C51" s="4"/>
      <c r="D51" s="13"/>
      <c r="E51" s="13">
        <v>0</v>
      </c>
      <c r="F51" s="13">
        <f>+D51-E51</f>
        <v>0</v>
      </c>
      <c r="G51" s="17"/>
      <c r="H51" s="18">
        <f>+G51*F51</f>
        <v>0</v>
      </c>
    </row>
    <row r="52" spans="1:8" ht="12.75">
      <c r="A52" s="7"/>
      <c r="B52" s="106"/>
      <c r="C52" s="4"/>
      <c r="D52" s="13"/>
      <c r="E52" s="13"/>
      <c r="F52" s="13"/>
      <c r="G52" s="17"/>
      <c r="H52" s="18"/>
    </row>
    <row r="53" spans="1:8" ht="12.75">
      <c r="A53" s="7"/>
      <c r="B53" s="16"/>
      <c r="C53" s="4"/>
      <c r="D53" s="13"/>
      <c r="E53" s="13">
        <v>0</v>
      </c>
      <c r="F53" s="13">
        <f>+D53-E53</f>
        <v>0</v>
      </c>
      <c r="G53" s="17"/>
      <c r="H53" s="18">
        <f>+G53*F53</f>
        <v>0</v>
      </c>
    </row>
    <row r="54" spans="1:8" ht="12.75">
      <c r="A54" s="7"/>
      <c r="B54" s="106"/>
      <c r="C54" s="4"/>
      <c r="D54" s="13"/>
      <c r="E54" s="13"/>
      <c r="F54" s="13"/>
      <c r="G54" s="17"/>
      <c r="H54" s="18"/>
    </row>
    <row r="55" spans="1:8" ht="12.75">
      <c r="A55" s="7"/>
      <c r="B55" s="16"/>
      <c r="C55" s="4"/>
      <c r="D55" s="13"/>
      <c r="E55" s="13">
        <v>0</v>
      </c>
      <c r="F55" s="13">
        <f>+D55-E55</f>
        <v>0</v>
      </c>
      <c r="G55" s="17"/>
      <c r="H55" s="18">
        <f>+G55*F55</f>
        <v>0</v>
      </c>
    </row>
    <row r="56" spans="1:8" ht="12.75">
      <c r="A56" s="7"/>
      <c r="B56" s="106"/>
      <c r="C56" s="4"/>
      <c r="D56" s="13"/>
      <c r="E56" s="13"/>
      <c r="F56" s="13"/>
      <c r="G56" s="17"/>
      <c r="H56" s="18"/>
    </row>
    <row r="57" spans="1:8" ht="12.75">
      <c r="A57" s="7"/>
      <c r="B57" s="16"/>
      <c r="C57" s="4"/>
      <c r="D57" s="13"/>
      <c r="E57" s="13">
        <v>0</v>
      </c>
      <c r="F57" s="13">
        <f>+D57-E57</f>
        <v>0</v>
      </c>
      <c r="G57" s="17"/>
      <c r="H57" s="18">
        <f>+G57*F57</f>
        <v>0</v>
      </c>
    </row>
    <row r="58" spans="1:8" ht="12.75">
      <c r="A58" s="7"/>
      <c r="B58" s="106"/>
      <c r="C58" s="4"/>
      <c r="D58" s="13"/>
      <c r="E58" s="13"/>
      <c r="F58" s="13"/>
      <c r="G58" s="17"/>
      <c r="H58" s="18"/>
    </row>
    <row r="59" spans="1:8" ht="12.75">
      <c r="A59" s="7"/>
      <c r="B59" s="16"/>
      <c r="C59" s="4"/>
      <c r="D59" s="13"/>
      <c r="E59" s="13">
        <v>0</v>
      </c>
      <c r="F59" s="13">
        <f>+D59-E59</f>
        <v>0</v>
      </c>
      <c r="G59" s="17"/>
      <c r="H59" s="18">
        <f>+G59*F59</f>
        <v>0</v>
      </c>
    </row>
    <row r="60" spans="1:8" ht="12.75">
      <c r="A60" s="7"/>
      <c r="B60" s="106"/>
      <c r="C60" s="4"/>
      <c r="D60" s="13"/>
      <c r="E60" s="13"/>
      <c r="F60" s="13"/>
      <c r="G60" s="17"/>
      <c r="H60" s="18"/>
    </row>
    <row r="61" spans="1:8" ht="12.75">
      <c r="A61" s="7"/>
      <c r="B61" s="16"/>
      <c r="C61" s="4"/>
      <c r="D61" s="13"/>
      <c r="E61" s="13">
        <v>0</v>
      </c>
      <c r="F61" s="13">
        <f>+D61-E61</f>
        <v>0</v>
      </c>
      <c r="G61" s="17"/>
      <c r="H61" s="18">
        <f>+G61*F61</f>
        <v>0</v>
      </c>
    </row>
    <row r="62" spans="1:8" ht="12.75">
      <c r="A62" s="7"/>
      <c r="B62" s="106"/>
      <c r="C62" s="4"/>
      <c r="D62" s="13"/>
      <c r="E62" s="13"/>
      <c r="F62" s="13"/>
      <c r="G62" s="17"/>
      <c r="H62" s="18"/>
    </row>
    <row r="63" spans="1:8" s="113" customFormat="1" ht="12.75">
      <c r="A63" s="107"/>
      <c r="B63" s="108" t="s">
        <v>79</v>
      </c>
      <c r="C63" s="109"/>
      <c r="D63" s="110"/>
      <c r="E63" s="110"/>
      <c r="F63" s="110">
        <f>SUM(F43:F62)</f>
        <v>0</v>
      </c>
      <c r="G63" s="111"/>
      <c r="H63" s="112">
        <f>SUM(H43:H62)</f>
        <v>0</v>
      </c>
    </row>
    <row r="64" spans="1:8" s="23" customFormat="1" ht="15.75">
      <c r="A64" s="46">
        <f>+A13</f>
        <v>0</v>
      </c>
      <c r="B64" s="47"/>
      <c r="C64" s="47"/>
      <c r="D64" s="47"/>
      <c r="E64" s="48"/>
      <c r="F64" s="49" t="s">
        <v>28</v>
      </c>
      <c r="G64" s="50"/>
      <c r="H64" s="53">
        <f>SUM(H41:H62)</f>
        <v>0</v>
      </c>
    </row>
    <row r="65" spans="1:8" ht="12.75">
      <c r="A65" s="3"/>
      <c r="B65" s="1"/>
      <c r="C65" s="1"/>
      <c r="D65" s="1"/>
      <c r="E65" s="3"/>
      <c r="F65" s="1"/>
      <c r="G65" s="9"/>
      <c r="H65" s="1"/>
    </row>
    <row r="66" spans="1:8" ht="12.75">
      <c r="A66" s="3"/>
      <c r="B66" s="1"/>
      <c r="C66" s="1"/>
      <c r="D66" s="1"/>
      <c r="E66" s="3"/>
      <c r="F66" s="1"/>
      <c r="G66" s="9"/>
      <c r="H66" s="1"/>
    </row>
    <row r="67" spans="1:8" ht="12.75">
      <c r="A67" s="3"/>
      <c r="B67" s="1"/>
      <c r="C67" s="1"/>
      <c r="D67" s="1"/>
      <c r="E67" s="3"/>
      <c r="F67" s="1"/>
      <c r="G67" s="9"/>
      <c r="H67" s="1"/>
    </row>
    <row r="68" spans="1:8" ht="12.75">
      <c r="A68" s="3"/>
      <c r="B68" s="1"/>
      <c r="C68" s="1"/>
      <c r="D68" s="1"/>
      <c r="E68" s="3"/>
      <c r="F68" s="1"/>
      <c r="G68" s="9"/>
      <c r="H68" s="1"/>
    </row>
    <row r="69" spans="1:8" ht="12.75">
      <c r="A69" s="3"/>
      <c r="B69" s="1"/>
      <c r="C69" s="1"/>
      <c r="D69" s="1"/>
      <c r="E69" s="3"/>
      <c r="F69" s="1"/>
      <c r="G69" s="9"/>
      <c r="H69" s="1"/>
    </row>
    <row r="70" spans="1:8" ht="12.75">
      <c r="A70" s="3"/>
      <c r="B70" s="1"/>
      <c r="C70" s="1"/>
      <c r="D70" s="1"/>
      <c r="E70" s="3"/>
      <c r="F70" s="1"/>
      <c r="G70" s="9"/>
      <c r="H70" s="1"/>
    </row>
    <row r="71" spans="1:8" ht="12.75">
      <c r="A71" s="3"/>
      <c r="B71" s="1"/>
      <c r="C71" s="1"/>
      <c r="D71" s="1"/>
      <c r="E71" s="3"/>
      <c r="F71" s="1"/>
      <c r="G71" s="9"/>
      <c r="H71" s="1"/>
    </row>
    <row r="72" spans="1:8" ht="12.75">
      <c r="A72" s="3"/>
      <c r="B72" s="1"/>
      <c r="C72" s="1"/>
      <c r="D72" s="1"/>
      <c r="E72" s="3"/>
      <c r="F72" s="1"/>
      <c r="G72" s="9"/>
      <c r="H72" s="1"/>
    </row>
    <row r="73" spans="1:8" ht="12.75">
      <c r="A73" s="3"/>
      <c r="B73" s="1"/>
      <c r="C73" s="1"/>
      <c r="D73" s="1"/>
      <c r="E73" s="3"/>
      <c r="F73" s="1"/>
      <c r="G73" s="9"/>
      <c r="H73" s="1"/>
    </row>
    <row r="74" spans="1:8" ht="12.75">
      <c r="A74" s="3"/>
      <c r="B74" s="1"/>
      <c r="C74" s="1"/>
      <c r="D74" s="1"/>
      <c r="E74" s="3"/>
      <c r="F74" s="1"/>
      <c r="G74" s="9"/>
      <c r="H74" s="1"/>
    </row>
  </sheetData>
  <sheetProtection/>
  <mergeCells count="2">
    <mergeCell ref="A1:H1"/>
    <mergeCell ref="A2:H2"/>
  </mergeCells>
  <printOptions/>
  <pageMargins left="0.75" right="0.75" top="0.65" bottom="1" header="0.5" footer="0.5"/>
  <pageSetup orientation="portrait" scale="80" r:id="rId1"/>
  <headerFooter alignWithMargins="0">
    <oddFooter xml:space="preserve">&amp;LSUAM VIII — 9142 2/08&amp;C&amp;A - 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II Equipment List, State Funded - Example</dc:title>
  <dc:subject/>
  <dc:creator>CSU Employee</dc:creator>
  <cp:keywords/>
  <dc:description/>
  <cp:lastModifiedBy>tmedina</cp:lastModifiedBy>
  <cp:lastPrinted>2008-02-19T21:56:45Z</cp:lastPrinted>
  <dcterms:created xsi:type="dcterms:W3CDTF">1999-01-20T17:08:13Z</dcterms:created>
  <dcterms:modified xsi:type="dcterms:W3CDTF">2008-03-03T19:49:21Z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72WVDYXX2UNK-125838078-1985</vt:lpwstr>
  </property>
  <property fmtid="{D5CDD505-2E9C-101B-9397-08002B2CF9AE}" pid="4" name="_dlc_DocIdItemGu">
    <vt:lpwstr>6d29ba34-e06c-4a2a-8f29-280bb29fade5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https://update.calstate.edu/csu-system/doing-business-with-the-csu/capital-planning-design-construction/_layouts/15/DocIdRedir.aspx?ID=72WVDYXX2UNK-125838078-1985, 72WVDYXX2UNK-125838078-1985</vt:lpwstr>
  </property>
  <property fmtid="{D5CDD505-2E9C-101B-9397-08002B2CF9AE}" pid="6" name="FormTy">
    <vt:lpwstr>SUAM</vt:lpwstr>
  </property>
  <property fmtid="{D5CDD505-2E9C-101B-9397-08002B2CF9AE}" pid="7" name="Own">
    <vt:lpwstr>Facilities Planning</vt:lpwstr>
  </property>
  <property fmtid="{D5CDD505-2E9C-101B-9397-08002B2CF9AE}" pid="8" name="Updat">
    <vt:lpwstr>2008-03-03T00:00:00Z</vt:lpwstr>
  </property>
  <property fmtid="{D5CDD505-2E9C-101B-9397-08002B2CF9AE}" pid="9" name="Form Numb">
    <vt:lpwstr>CPDC 2-23 Example</vt:lpwstr>
  </property>
</Properties>
</file>