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0" windowWidth="13905" windowHeight="8265" tabRatio="761" activeTab="0"/>
  </bookViews>
  <sheets>
    <sheet name="Intructions" sheetId="1" r:id="rId1"/>
    <sheet name="Instructions-Sample" sheetId="2" r:id="rId2"/>
    <sheet name="SUMMARY" sheetId="3" r:id="rId3"/>
    <sheet name="Master" sheetId="4" r:id="rId4"/>
  </sheets>
  <definedNames>
    <definedName name="_xlnm.Print_Area" localSheetId="1">'Instructions-Sample'!$A$1:$H$59</definedName>
    <definedName name="_xlnm.Print_Area" localSheetId="3">'Master'!$A$1:$H$64</definedName>
    <definedName name="_xlnm.Print_Titles" localSheetId="2">'SUMMARY'!$1:$7</definedName>
  </definedNames>
  <calcPr fullCalcOnLoad="1"/>
</workbook>
</file>

<file path=xl/comments2.xml><?xml version="1.0" encoding="utf-8"?>
<comments xmlns="http://schemas.openxmlformats.org/spreadsheetml/2006/main">
  <authors>
    <author>tmedina</author>
  </authors>
  <commentList>
    <comment ref="H40" authorId="0">
      <text>
        <r>
          <rPr>
            <b/>
            <sz val="10"/>
            <rFont val="Tahoma"/>
            <family val="2"/>
          </rPr>
          <t>tmedina:</t>
        </r>
        <r>
          <rPr>
            <sz val="10"/>
            <rFont val="Tahoma"/>
            <family val="2"/>
          </rPr>
          <t xml:space="preserve">
Cost reflects PER ROOM</t>
        </r>
      </text>
    </comment>
    <comment ref="A41" authorId="0">
      <text>
        <r>
          <rPr>
            <b/>
            <sz val="10"/>
            <rFont val="Tahoma"/>
            <family val="2"/>
          </rPr>
          <t>tmedina:</t>
        </r>
        <r>
          <rPr>
            <sz val="10"/>
            <rFont val="Tahoma"/>
            <family val="2"/>
          </rPr>
          <t xml:space="preserve">
Counts number of cells populated in the list above.
There are 14 Standard occurances of an Earth Sci Lab</t>
        </r>
      </text>
    </comment>
    <comment ref="H41" authorId="0">
      <text>
        <r>
          <rPr>
            <b/>
            <sz val="10"/>
            <rFont val="Tahoma"/>
            <family val="2"/>
          </rPr>
          <t>tmedina:</t>
        </r>
        <r>
          <rPr>
            <sz val="10"/>
            <rFont val="Tahoma"/>
            <family val="2"/>
          </rPr>
          <t xml:space="preserve">
Sub-total cost for Total Rooms</t>
        </r>
      </text>
    </comment>
    <comment ref="H58" authorId="0">
      <text>
        <r>
          <rPr>
            <b/>
            <sz val="10"/>
            <rFont val="Tahoma"/>
            <family val="2"/>
          </rPr>
          <t>tmedina:</t>
        </r>
        <r>
          <rPr>
            <sz val="10"/>
            <rFont val="Tahoma"/>
            <family val="2"/>
          </rPr>
          <t xml:space="preserve">
Sub-Total of all Specialty Equipment</t>
        </r>
      </text>
    </comment>
    <comment ref="H59" authorId="0">
      <text>
        <r>
          <rPr>
            <b/>
            <sz val="10"/>
            <rFont val="Tahoma"/>
            <family val="2"/>
          </rPr>
          <t>tmedina:</t>
        </r>
        <r>
          <rPr>
            <sz val="10"/>
            <rFont val="Tahoma"/>
            <family val="2"/>
          </rPr>
          <t xml:space="preserve">
Total for both Typical Standard PLUS Specialty Equipment</t>
        </r>
      </text>
    </comment>
  </commentList>
</comments>
</file>

<file path=xl/sharedStrings.xml><?xml version="1.0" encoding="utf-8"?>
<sst xmlns="http://schemas.openxmlformats.org/spreadsheetml/2006/main" count="162" uniqueCount="103">
  <si>
    <t>A</t>
  </si>
  <si>
    <t>B</t>
  </si>
  <si>
    <t>C</t>
  </si>
  <si>
    <t>D</t>
  </si>
  <si>
    <t>E</t>
  </si>
  <si>
    <t>F</t>
  </si>
  <si>
    <t>G</t>
  </si>
  <si>
    <t>H</t>
  </si>
  <si>
    <t>Total</t>
  </si>
  <si>
    <t>Cost</t>
  </si>
  <si>
    <t>Room or</t>
  </si>
  <si>
    <t>Units</t>
  </si>
  <si>
    <t>Quantity</t>
  </si>
  <si>
    <t>Item</t>
  </si>
  <si>
    <t>Location</t>
  </si>
  <si>
    <t>Needed</t>
  </si>
  <si>
    <t>Available</t>
  </si>
  <si>
    <t>Per Unit</t>
  </si>
  <si>
    <t>Number</t>
  </si>
  <si>
    <t>SPECIALTY EQUIPMENT</t>
  </si>
  <si>
    <t>(Stations)</t>
  </si>
  <si>
    <t>(ID)</t>
  </si>
  <si>
    <t xml:space="preserve"> </t>
  </si>
  <si>
    <t>EPI</t>
  </si>
  <si>
    <t>SUBTOTAL</t>
  </si>
  <si>
    <t>List Rm Numbers</t>
  </si>
  <si>
    <t>Ergonomic Task Chair</t>
  </si>
  <si>
    <t>Wireless Mouse/Keyboard</t>
  </si>
  <si>
    <t>EARTH SCIENCE</t>
  </si>
  <si>
    <t>Auto Systems / Computer Workstations</t>
  </si>
  <si>
    <t>Instructional Workstation</t>
  </si>
  <si>
    <t>Wireless Laptop</t>
  </si>
  <si>
    <t>Security Cart for Laptop</t>
  </si>
  <si>
    <t>Electronic Ceiling Mount Screen</t>
  </si>
  <si>
    <t>Printer Table</t>
  </si>
  <si>
    <t>HP Laserjet</t>
  </si>
  <si>
    <t>IR Emitter Controller</t>
  </si>
  <si>
    <t>DVD/VHS Player</t>
  </si>
  <si>
    <t>AV Control System</t>
  </si>
  <si>
    <t>Video Splitter</t>
  </si>
  <si>
    <t>Equipment rack</t>
  </si>
  <si>
    <t>Sound System</t>
  </si>
  <si>
    <t>Plant Growth Chamber</t>
  </si>
  <si>
    <t>CAMPUS NAME</t>
  </si>
  <si>
    <t>PROJECT NAME</t>
  </si>
  <si>
    <t>Admin Fee</t>
  </si>
  <si>
    <t>SUB-TOTAL</t>
  </si>
  <si>
    <t>TOTAL</t>
  </si>
  <si>
    <t>BUDGET YEAR</t>
  </si>
  <si>
    <t>2009/2010</t>
  </si>
  <si>
    <t>REVISION DATE:</t>
  </si>
  <si>
    <t>Request for Group II Equipment Funding (CPDC 2-23)</t>
  </si>
  <si>
    <t>CAPITAL PLANNING, DESIGN AND CONSTRUCTION</t>
  </si>
  <si>
    <t>X</t>
  </si>
  <si>
    <r>
      <rPr>
        <u val="single"/>
        <sz val="10"/>
        <rFont val="Palatino"/>
        <family val="0"/>
      </rPr>
      <t>Justification</t>
    </r>
    <r>
      <rPr>
        <sz val="10"/>
        <rFont val="Palatino"/>
        <family val="0"/>
      </rPr>
      <t>: Provides controlled environment to allow studies on plants and their growth pattern</t>
    </r>
  </si>
  <si>
    <t>Rm Number</t>
  </si>
  <si>
    <t>SPECIALTY EQUIPMENT SUB-TOTAL</t>
  </si>
  <si>
    <t>TOTAL RM COUNT</t>
  </si>
  <si>
    <t>STANDARD EQUIP SUB-TOTAL/ ROOM</t>
  </si>
  <si>
    <t>Microscope 5000</t>
  </si>
  <si>
    <r>
      <rPr>
        <u val="single"/>
        <sz val="10"/>
        <rFont val="Palatino"/>
        <family val="0"/>
      </rPr>
      <t>Justification</t>
    </r>
    <r>
      <rPr>
        <sz val="10"/>
        <rFont val="Palatino"/>
        <family val="0"/>
      </rPr>
      <t>: Required in field ….</t>
    </r>
  </si>
  <si>
    <r>
      <rPr>
        <b/>
        <u val="single"/>
        <sz val="10"/>
        <rFont val="Palatino"/>
        <family val="0"/>
      </rPr>
      <t>Justification</t>
    </r>
    <r>
      <rPr>
        <b/>
        <sz val="10"/>
        <rFont val="Palatino"/>
        <family val="0"/>
      </rPr>
      <t>:</t>
    </r>
    <r>
      <rPr>
        <sz val="10"/>
        <rFont val="Palatino"/>
        <family val="0"/>
      </rPr>
      <t xml:space="preserve"> X</t>
    </r>
  </si>
  <si>
    <t>DEPT / DISCIPLINE</t>
  </si>
  <si>
    <t>ROOM TYPE</t>
  </si>
  <si>
    <t>STANDARD EQUIPMENT (Items per room)</t>
  </si>
  <si>
    <t>Room Type 1</t>
  </si>
  <si>
    <t>Room Type 2</t>
  </si>
  <si>
    <t>DEPARTMENT A</t>
  </si>
  <si>
    <t>DEPARTMENT B</t>
  </si>
  <si>
    <t>DEPARTMENT C</t>
  </si>
  <si>
    <t xml:space="preserve">INSTRUCTIONS FOR COMPLETING </t>
  </si>
  <si>
    <t>Group II Equipment Request (Form CPDC 2-23)</t>
  </si>
  <si>
    <t>On Form CPDC 2-23, enter all equipment that meets the characteristics outlined as follows:</t>
  </si>
  <si>
    <t>An identity that does not change with use, i.e., one that is not consumed by use or converted by fabrication into some other form of property.</t>
  </si>
  <si>
    <t>A nature that makes formal property accountability practical.</t>
  </si>
  <si>
    <t xml:space="preserve">  </t>
  </si>
  <si>
    <t>A required accessory to a major item, even though priced at $150.00 or less, is listed with the major item, e.g., "Microscope to include Extension Rod."  The total cost of this combined item includes the cost of each article.</t>
  </si>
  <si>
    <t>The application for, or availability of matching funds or other pertinent information, should be noted here, if applicable.</t>
  </si>
  <si>
    <t>Include as the last entry an item entitled "Ordering, accounting, inventory, and placement of furniture and equipment."  Insert 3 percent of the list total.</t>
  </si>
  <si>
    <t xml:space="preserve">Column A: </t>
  </si>
  <si>
    <t>Column B:</t>
  </si>
  <si>
    <t>ABOVE (Standard Equipment Per room) - List the Room Numbers of occurances. If there are 10 rooms of the same Room Type, list 10 unique room numbers</t>
  </si>
  <si>
    <t>List the item and any other data pertinent to the proper classification of the item.  Also use this column to write a brief justification for the item and to explain figures in columns, D, E, and G.  List in sequential order all items that constitute a system or unit.</t>
  </si>
  <si>
    <t>Column C:</t>
  </si>
  <si>
    <t>Number items consecutively. Provides a unique ID for Purchasing.</t>
  </si>
  <si>
    <t>Column D:</t>
  </si>
  <si>
    <t>Enter the number of units needed for effective teaching of the courses. Include items the department has on hand, as well as those needed.  This number must be equal to or greater than the sum of columns E and F.</t>
  </si>
  <si>
    <t>Column E:</t>
  </si>
  <si>
    <t>Enter the number of units available for a particular room...not necessarily units available in a particular room.  For example, for a room in a new building not yet occupied, there may be units purchased during earlier phases for temporary facilities, units in storage, or units on an approved list not yet purchased that are intended for the room.  These units are available for the room and must be listed.  When available units are moved from one room to another or from temporary to permanent facilities, make a note to this effect in column B.  "Eight units moved from Science 142," or, "Six units available from Temporary Science 139."</t>
  </si>
  <si>
    <t>Column F:</t>
  </si>
  <si>
    <t>Enter the total quantity desired for purchase.  This figure may be any amount equal to or less than the remainder of column D minus column E.</t>
  </si>
  <si>
    <t>Column G:</t>
  </si>
  <si>
    <t>Enter cost per unit.</t>
  </si>
  <si>
    <t>Column H:</t>
  </si>
  <si>
    <t>Enter the total cost of the item, including sales tax.  Round off costs to the nearest dollar figure (50 cents or more rounded up, 49 cents or less rounded down).  These lists are computed in dollar figures only; do not show dollar signs, decimals, or zeros to indicate the cents column.</t>
  </si>
  <si>
    <t>NOTES:</t>
  </si>
  <si>
    <t>BELOW (Specialty Equipment) - List the room Number specific to that line item</t>
  </si>
  <si>
    <t>Data Video ProjectoRs</t>
  </si>
  <si>
    <t>LAB (20 STATIONS)</t>
  </si>
  <si>
    <t>A useful life (including extended life due to repairs) of two (2) years or more.</t>
  </si>
  <si>
    <t xml:space="preserve">Per SUAM, Appendix A: Capital outlay equipment is categorized as either Group 1 or Group 2 equipment. </t>
  </si>
  <si>
    <t xml:space="preserve">Group 1 equipment: installed equipment, such as heating and air conditioning units, that is budgeted as a part of the construction phase. </t>
  </si>
  <si>
    <t>Group 2 equipment: movable equipment, such as tables and chairs (but not replacement equipment) that is budgeted as its own project phase, typically following construction.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</si>
</sst>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_);_(&quot;$&quot;* \(#,##0.0\);_(&quot;$&quot;* &quot;-&quot;??_);_(@_)"/>
    <numFmt numFmtId="166" formatCode="_(&quot;$&quot;* #,##0_);_(&quot;$&quot;* \(#,##0\);_(&quot;$&quot;* &quot;-&quot;??_);_(@_)"/>
    <numFmt numFmtId="167" formatCode="&quot;Yes&quot;;&quot;Yes&quot;;&quot;No&quot;"/>
    <numFmt numFmtId="168" formatCode="&quot;True&quot;;&quot;True&quot;;&quot;False&quot;"/>
    <numFmt numFmtId="169" formatCode="&quot;On&quot;;&quot;On&quot;;&quot;Off&quot;"/>
    <numFmt numFmtId="170" formatCode="[$€-2]\ #,##0.00_);[Red]\([$€-2]\ #,##0.00\)"/>
  </numFmts>
  <fonts count="61">
    <font>
      <sz val="10"/>
      <name val="Geneva"/>
      <family val="0"/>
    </font>
    <font>
      <b/>
      <sz val="10"/>
      <name val="Geneva"/>
      <family val="0"/>
    </font>
    <font>
      <i/>
      <sz val="10"/>
      <name val="Geneva"/>
      <family val="0"/>
    </font>
    <font>
      <b/>
      <i/>
      <sz val="10"/>
      <name val="Geneva"/>
      <family val="0"/>
    </font>
    <font>
      <sz val="10"/>
      <name val="Palatino"/>
      <family val="0"/>
    </font>
    <font>
      <b/>
      <sz val="10"/>
      <name val="Palatino"/>
      <family val="0"/>
    </font>
    <font>
      <b/>
      <sz val="12"/>
      <name val="Palatino"/>
      <family val="1"/>
    </font>
    <font>
      <sz val="11"/>
      <name val="Palatino"/>
      <family val="1"/>
    </font>
    <font>
      <b/>
      <sz val="11"/>
      <name val="Palatino"/>
      <family val="1"/>
    </font>
    <font>
      <sz val="12"/>
      <name val="Palatino"/>
      <family val="0"/>
    </font>
    <font>
      <sz val="9"/>
      <name val="Palatino"/>
      <family val="1"/>
    </font>
    <font>
      <sz val="9"/>
      <name val="Geneva"/>
      <family val="0"/>
    </font>
    <font>
      <b/>
      <sz val="12"/>
      <name val="Geneva"/>
      <family val="0"/>
    </font>
    <font>
      <sz val="8"/>
      <name val="Palatino"/>
      <family val="0"/>
    </font>
    <font>
      <sz val="14"/>
      <name val="Palatino"/>
      <family val="0"/>
    </font>
    <font>
      <b/>
      <sz val="14"/>
      <name val="Palatino"/>
      <family val="0"/>
    </font>
    <font>
      <u val="single"/>
      <sz val="10"/>
      <name val="Palatino"/>
      <family val="0"/>
    </font>
    <font>
      <b/>
      <u val="single"/>
      <sz val="10"/>
      <name val="Palatino"/>
      <family val="0"/>
    </font>
    <font>
      <sz val="10"/>
      <name val="Tahoma"/>
      <family val="2"/>
    </font>
    <font>
      <b/>
      <sz val="10"/>
      <name val="Tahoma"/>
      <family val="2"/>
    </font>
    <font>
      <sz val="11"/>
      <color indexed="8"/>
      <name val="Calibri"/>
      <family val="2"/>
    </font>
    <font>
      <sz val="11"/>
      <color indexed="9"/>
      <name val="Calibri"/>
      <family val="2"/>
    </font>
    <font>
      <sz val="11"/>
      <color indexed="14"/>
      <name val="Calibri"/>
      <family val="2"/>
    </font>
    <font>
      <b/>
      <sz val="11"/>
      <color indexed="1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3"/>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56"/>
      <name val="Palatino"/>
      <family val="0"/>
    </font>
    <font>
      <sz val="24"/>
      <color indexed="10"/>
      <name val="Calibri"/>
      <family val="2"/>
    </font>
    <font>
      <sz val="14"/>
      <color indexed="10"/>
      <name val="Calibri"/>
      <family val="2"/>
    </font>
    <font>
      <sz val="24"/>
      <color indexed="30"/>
      <name val="Calibri"/>
      <family val="2"/>
    </font>
    <font>
      <u val="single"/>
      <sz val="24"/>
      <color indexed="3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4"/>
      <name val="Palatino"/>
      <family val="0"/>
    </font>
    <font>
      <b/>
      <sz val="8"/>
      <name val="Genev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medium"/>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0">
    <xf numFmtId="0" fontId="0" fillId="0" borderId="0" xfId="0" applyAlignment="1">
      <alignment/>
    </xf>
    <xf numFmtId="0" fontId="4" fillId="0" borderId="0" xfId="0" applyFont="1" applyAlignment="1">
      <alignment/>
    </xf>
    <xf numFmtId="0" fontId="4" fillId="0" borderId="0" xfId="0" applyFont="1" applyBorder="1" applyAlignment="1">
      <alignment horizontal="right"/>
    </xf>
    <xf numFmtId="0" fontId="4" fillId="0" borderId="0" xfId="0" applyFont="1" applyAlignment="1">
      <alignment horizontal="center"/>
    </xf>
    <xf numFmtId="0" fontId="4" fillId="0" borderId="10"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10" xfId="0" applyFont="1" applyBorder="1" applyAlignment="1">
      <alignment horizontal="center"/>
    </xf>
    <xf numFmtId="0" fontId="0" fillId="0" borderId="0" xfId="0" applyAlignment="1">
      <alignment horizontal="center"/>
    </xf>
    <xf numFmtId="4" fontId="4" fillId="0" borderId="0" xfId="0" applyNumberFormat="1" applyFont="1" applyAlignment="1">
      <alignment/>
    </xf>
    <xf numFmtId="4" fontId="4" fillId="0" borderId="0" xfId="0" applyNumberFormat="1" applyFont="1" applyBorder="1" applyAlignment="1">
      <alignment/>
    </xf>
    <xf numFmtId="4" fontId="0" fillId="0" borderId="0" xfId="0" applyNumberFormat="1" applyAlignment="1">
      <alignment/>
    </xf>
    <xf numFmtId="0" fontId="7" fillId="0" borderId="0" xfId="0" applyFont="1" applyBorder="1" applyAlignment="1">
      <alignment horizontal="right"/>
    </xf>
    <xf numFmtId="0" fontId="4" fillId="0" borderId="10" xfId="0" applyFont="1" applyBorder="1" applyAlignment="1">
      <alignment horizontal="right"/>
    </xf>
    <xf numFmtId="0" fontId="4" fillId="0" borderId="11" xfId="0" applyFont="1" applyBorder="1" applyAlignment="1">
      <alignment/>
    </xf>
    <xf numFmtId="0" fontId="5" fillId="0" borderId="12" xfId="0" applyFont="1" applyBorder="1" applyAlignment="1">
      <alignment/>
    </xf>
    <xf numFmtId="0" fontId="4" fillId="0" borderId="13" xfId="0" applyFont="1" applyBorder="1" applyAlignment="1">
      <alignment/>
    </xf>
    <xf numFmtId="4" fontId="4" fillId="0" borderId="10" xfId="0" applyNumberFormat="1" applyFont="1" applyBorder="1" applyAlignment="1">
      <alignment horizontal="right"/>
    </xf>
    <xf numFmtId="44" fontId="4" fillId="0" borderId="10" xfId="44" applyFont="1" applyBorder="1" applyAlignment="1">
      <alignment/>
    </xf>
    <xf numFmtId="0" fontId="10" fillId="0" borderId="0" xfId="0" applyFont="1" applyAlignment="1">
      <alignment horizontal="center"/>
    </xf>
    <xf numFmtId="4" fontId="10" fillId="0" borderId="0" xfId="0" applyNumberFormat="1" applyFont="1" applyAlignment="1">
      <alignment horizontal="center"/>
    </xf>
    <xf numFmtId="0" fontId="11" fillId="0" borderId="0" xfId="0" applyFont="1" applyAlignment="1">
      <alignment/>
    </xf>
    <xf numFmtId="0" fontId="6" fillId="0" borderId="0" xfId="0" applyFont="1" applyAlignment="1">
      <alignment/>
    </xf>
    <xf numFmtId="0" fontId="12" fillId="0" borderId="0" xfId="0" applyFont="1" applyAlignment="1">
      <alignment/>
    </xf>
    <xf numFmtId="0" fontId="4" fillId="0" borderId="11" xfId="0" applyFont="1" applyBorder="1" applyAlignment="1">
      <alignment horizontal="right"/>
    </xf>
    <xf numFmtId="4" fontId="4" fillId="0" borderId="11" xfId="0" applyNumberFormat="1" applyFont="1" applyBorder="1" applyAlignment="1">
      <alignment horizontal="right"/>
    </xf>
    <xf numFmtId="0" fontId="4" fillId="0" borderId="11" xfId="0" applyFont="1" applyBorder="1" applyAlignment="1">
      <alignment horizontal="center"/>
    </xf>
    <xf numFmtId="4" fontId="4" fillId="0" borderId="11" xfId="0" applyNumberFormat="1" applyFont="1" applyBorder="1" applyAlignment="1">
      <alignment/>
    </xf>
    <xf numFmtId="0" fontId="6" fillId="33" borderId="14" xfId="0" applyFont="1" applyFill="1" applyBorder="1" applyAlignment="1">
      <alignment/>
    </xf>
    <xf numFmtId="0" fontId="6" fillId="33" borderId="15" xfId="0" applyFont="1" applyFill="1" applyBorder="1" applyAlignment="1">
      <alignment/>
    </xf>
    <xf numFmtId="0" fontId="6" fillId="33" borderId="15" xfId="0" applyFont="1" applyFill="1" applyBorder="1" applyAlignment="1">
      <alignment horizontal="right"/>
    </xf>
    <xf numFmtId="4" fontId="6" fillId="33" borderId="15" xfId="0" applyNumberFormat="1" applyFont="1" applyFill="1" applyBorder="1" applyAlignment="1">
      <alignment horizontal="right"/>
    </xf>
    <xf numFmtId="0" fontId="7" fillId="33" borderId="16" xfId="0" applyFont="1" applyFill="1" applyBorder="1" applyAlignment="1">
      <alignment horizontal="center"/>
    </xf>
    <xf numFmtId="0" fontId="7" fillId="33" borderId="17" xfId="0" applyFont="1" applyFill="1" applyBorder="1" applyAlignment="1">
      <alignment/>
    </xf>
    <xf numFmtId="0" fontId="7" fillId="33" borderId="16" xfId="0" applyFont="1" applyFill="1" applyBorder="1" applyAlignment="1">
      <alignment/>
    </xf>
    <xf numFmtId="4" fontId="7" fillId="33" borderId="16" xfId="0" applyNumberFormat="1" applyFont="1" applyFill="1" applyBorder="1" applyAlignment="1">
      <alignment/>
    </xf>
    <xf numFmtId="0" fontId="8" fillId="33" borderId="10" xfId="0" applyFont="1" applyFill="1" applyBorder="1" applyAlignment="1">
      <alignment horizontal="center"/>
    </xf>
    <xf numFmtId="0" fontId="7" fillId="33" borderId="13" xfId="0" applyFont="1" applyFill="1" applyBorder="1" applyAlignment="1">
      <alignment/>
    </xf>
    <xf numFmtId="4" fontId="8" fillId="33" borderId="10" xfId="0" applyNumberFormat="1" applyFont="1" applyFill="1" applyBorder="1" applyAlignment="1">
      <alignment horizontal="center"/>
    </xf>
    <xf numFmtId="0" fontId="8" fillId="33" borderId="13" xfId="0" applyFont="1" applyFill="1" applyBorder="1" applyAlignment="1">
      <alignment horizontal="centerContinuous"/>
    </xf>
    <xf numFmtId="0" fontId="7" fillId="33" borderId="15" xfId="0" applyFont="1" applyFill="1" applyBorder="1" applyAlignment="1">
      <alignment horizontal="center"/>
    </xf>
    <xf numFmtId="0" fontId="7" fillId="33" borderId="14" xfId="0" applyFont="1" applyFill="1" applyBorder="1" applyAlignment="1">
      <alignment/>
    </xf>
    <xf numFmtId="0" fontId="10" fillId="33" borderId="15" xfId="0" applyFont="1" applyFill="1" applyBorder="1" applyAlignment="1">
      <alignment horizontal="center"/>
    </xf>
    <xf numFmtId="0" fontId="7" fillId="33" borderId="15" xfId="0" applyFont="1" applyFill="1" applyBorder="1" applyAlignment="1">
      <alignment/>
    </xf>
    <xf numFmtId="4" fontId="7" fillId="33" borderId="15" xfId="0" applyNumberFormat="1" applyFont="1" applyFill="1" applyBorder="1" applyAlignment="1">
      <alignment/>
    </xf>
    <xf numFmtId="0" fontId="6" fillId="33" borderId="18" xfId="0" applyFont="1" applyFill="1" applyBorder="1" applyAlignment="1">
      <alignment horizontal="left"/>
    </xf>
    <xf numFmtId="0" fontId="6" fillId="33" borderId="18" xfId="0" applyFont="1" applyFill="1" applyBorder="1" applyAlignment="1">
      <alignment horizontal="left"/>
    </xf>
    <xf numFmtId="0" fontId="6" fillId="33" borderId="19" xfId="0" applyFont="1" applyFill="1" applyBorder="1" applyAlignment="1">
      <alignment/>
    </xf>
    <xf numFmtId="0" fontId="6" fillId="33" borderId="19" xfId="0" applyFont="1" applyFill="1" applyBorder="1" applyAlignment="1">
      <alignment horizontal="center"/>
    </xf>
    <xf numFmtId="0" fontId="6" fillId="33" borderId="19" xfId="0" applyFont="1" applyFill="1" applyBorder="1" applyAlignment="1">
      <alignment horizontal="right"/>
    </xf>
    <xf numFmtId="4" fontId="6" fillId="33" borderId="19" xfId="0" applyNumberFormat="1" applyFont="1" applyFill="1" applyBorder="1" applyAlignment="1">
      <alignment/>
    </xf>
    <xf numFmtId="0" fontId="6" fillId="33" borderId="12" xfId="0" applyFont="1" applyFill="1" applyBorder="1" applyAlignment="1">
      <alignment horizontal="center"/>
    </xf>
    <xf numFmtId="44" fontId="6" fillId="33" borderId="12" xfId="44" applyFont="1" applyFill="1" applyBorder="1" applyAlignment="1">
      <alignment/>
    </xf>
    <xf numFmtId="0" fontId="0" fillId="0" borderId="0" xfId="0" applyBorder="1" applyAlignment="1">
      <alignment horizontal="center"/>
    </xf>
    <xf numFmtId="0" fontId="5" fillId="0" borderId="0" xfId="0" applyFont="1" applyAlignment="1">
      <alignment horizontal="left"/>
    </xf>
    <xf numFmtId="0" fontId="10" fillId="0" borderId="0" xfId="0" applyFont="1" applyFill="1" applyBorder="1" applyAlignment="1">
      <alignment horizontal="center"/>
    </xf>
    <xf numFmtId="4" fontId="10" fillId="0" borderId="0" xfId="0" applyNumberFormat="1"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center"/>
    </xf>
    <xf numFmtId="4" fontId="7" fillId="0" borderId="0" xfId="0" applyNumberFormat="1" applyFont="1" applyFill="1" applyBorder="1" applyAlignment="1">
      <alignment/>
    </xf>
    <xf numFmtId="0" fontId="8" fillId="0" borderId="0" xfId="0" applyFont="1" applyFill="1" applyBorder="1" applyAlignment="1">
      <alignment horizontal="center"/>
    </xf>
    <xf numFmtId="4" fontId="8"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4" fontId="4" fillId="0" borderId="0" xfId="0" applyNumberFormat="1" applyFont="1" applyFill="1" applyBorder="1" applyAlignment="1">
      <alignment/>
    </xf>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0" fontId="6" fillId="0" borderId="0" xfId="0" applyFont="1" applyFill="1" applyBorder="1" applyAlignment="1">
      <alignment/>
    </xf>
    <xf numFmtId="0" fontId="6" fillId="0" borderId="0" xfId="0" applyFont="1" applyFill="1" applyBorder="1" applyAlignment="1">
      <alignment horizontal="right"/>
    </xf>
    <xf numFmtId="4" fontId="6" fillId="0" borderId="0" xfId="0" applyNumberFormat="1" applyFont="1" applyFill="1" applyBorder="1" applyAlignment="1">
      <alignment horizontal="right"/>
    </xf>
    <xf numFmtId="0" fontId="5" fillId="0" borderId="0" xfId="0" applyFont="1" applyFill="1" applyBorder="1" applyAlignment="1">
      <alignment horizontal="left" wrapText="1"/>
    </xf>
    <xf numFmtId="0" fontId="5" fillId="0" borderId="0" xfId="0" applyFont="1" applyFill="1" applyBorder="1" applyAlignment="1">
      <alignment horizontal="left" wrapText="1" indent="1"/>
    </xf>
    <xf numFmtId="4" fontId="6" fillId="0" borderId="0" xfId="0" applyNumberFormat="1" applyFont="1" applyFill="1" applyBorder="1" applyAlignment="1">
      <alignment/>
    </xf>
    <xf numFmtId="0" fontId="6" fillId="33" borderId="19" xfId="0" applyFont="1" applyFill="1" applyBorder="1" applyAlignment="1">
      <alignment horizontal="left"/>
    </xf>
    <xf numFmtId="0" fontId="6" fillId="33" borderId="12" xfId="0" applyFont="1" applyFill="1" applyBorder="1" applyAlignment="1">
      <alignment horizontal="left"/>
    </xf>
    <xf numFmtId="44" fontId="4" fillId="0" borderId="0" xfId="0" applyNumberFormat="1" applyFont="1" applyFill="1" applyBorder="1" applyAlignment="1">
      <alignment/>
    </xf>
    <xf numFmtId="44" fontId="5" fillId="0" borderId="0" xfId="0" applyNumberFormat="1" applyFont="1" applyFill="1" applyBorder="1" applyAlignment="1">
      <alignment horizontal="center"/>
    </xf>
    <xf numFmtId="0" fontId="6" fillId="0" borderId="0" xfId="0" applyFont="1" applyFill="1" applyBorder="1" applyAlignment="1">
      <alignment horizontal="left"/>
    </xf>
    <xf numFmtId="0" fontId="6" fillId="0" borderId="0" xfId="0" applyFont="1" applyBorder="1" applyAlignment="1">
      <alignment horizontal="left"/>
    </xf>
    <xf numFmtId="0" fontId="4" fillId="0" borderId="0" xfId="0" applyFont="1" applyAlignment="1">
      <alignment horizontal="left"/>
    </xf>
    <xf numFmtId="0" fontId="4" fillId="0" borderId="0" xfId="0" applyFont="1" applyFill="1" applyBorder="1" applyAlignment="1">
      <alignment horizontal="left"/>
    </xf>
    <xf numFmtId="0" fontId="5" fillId="0" borderId="0" xfId="0" applyFont="1" applyFill="1" applyBorder="1" applyAlignment="1">
      <alignment horizontal="left"/>
    </xf>
    <xf numFmtId="0" fontId="4" fillId="0" borderId="20" xfId="0" applyFont="1" applyFill="1" applyBorder="1" applyAlignment="1">
      <alignment horizontal="left"/>
    </xf>
    <xf numFmtId="44" fontId="4" fillId="0" borderId="20" xfId="0" applyNumberFormat="1" applyFont="1" applyFill="1" applyBorder="1" applyAlignment="1">
      <alignment horizontal="right"/>
    </xf>
    <xf numFmtId="0" fontId="6" fillId="33" borderId="0" xfId="0" applyFont="1" applyFill="1" applyBorder="1" applyAlignment="1">
      <alignment horizontal="left"/>
    </xf>
    <xf numFmtId="44" fontId="6" fillId="33" borderId="0" xfId="0" applyNumberFormat="1" applyFont="1" applyFill="1" applyBorder="1" applyAlignment="1">
      <alignment horizontal="right"/>
    </xf>
    <xf numFmtId="9" fontId="4" fillId="0" borderId="20" xfId="0" applyNumberFormat="1" applyFont="1" applyFill="1" applyBorder="1" applyAlignment="1">
      <alignment horizontal="left"/>
    </xf>
    <xf numFmtId="44" fontId="4" fillId="0" borderId="20" xfId="44" applyFont="1" applyFill="1" applyBorder="1" applyAlignment="1">
      <alignment horizontal="right"/>
    </xf>
    <xf numFmtId="0" fontId="5" fillId="0" borderId="0" xfId="0" applyFont="1" applyAlignment="1">
      <alignment/>
    </xf>
    <xf numFmtId="0" fontId="5" fillId="0" borderId="0" xfId="0" applyFont="1" applyAlignment="1">
      <alignment horizontal="right"/>
    </xf>
    <xf numFmtId="4" fontId="5" fillId="0" borderId="0" xfId="0" applyNumberFormat="1" applyFont="1" applyAlignment="1">
      <alignment horizontal="right"/>
    </xf>
    <xf numFmtId="4" fontId="4" fillId="0" borderId="0" xfId="0" applyNumberFormat="1" applyFont="1" applyFill="1" applyBorder="1" applyAlignment="1">
      <alignment horizontal="center"/>
    </xf>
    <xf numFmtId="44" fontId="4" fillId="0" borderId="0" xfId="44" applyFont="1" applyFill="1" applyBorder="1" applyAlignment="1">
      <alignment horizontal="center"/>
    </xf>
    <xf numFmtId="44" fontId="6" fillId="0" borderId="0" xfId="44" applyFont="1" applyFill="1" applyBorder="1" applyAlignment="1">
      <alignment horizontal="center"/>
    </xf>
    <xf numFmtId="44" fontId="6" fillId="0" borderId="0" xfId="44" applyNumberFormat="1" applyFont="1" applyFill="1" applyBorder="1" applyAlignment="1">
      <alignment horizontal="center"/>
    </xf>
    <xf numFmtId="0" fontId="13" fillId="0" borderId="0" xfId="0" applyFont="1" applyAlignment="1">
      <alignment horizontal="right"/>
    </xf>
    <xf numFmtId="0" fontId="59" fillId="0" borderId="0" xfId="0" applyFont="1" applyAlignment="1">
      <alignment horizontal="center"/>
    </xf>
    <xf numFmtId="14" fontId="59" fillId="0" borderId="0" xfId="0" applyNumberFormat="1" applyFont="1" applyAlignment="1">
      <alignment horizontal="center"/>
    </xf>
    <xf numFmtId="0" fontId="9" fillId="0" borderId="0" xfId="0" applyFont="1" applyBorder="1" applyAlignment="1">
      <alignment horizontal="center"/>
    </xf>
    <xf numFmtId="0" fontId="4" fillId="0" borderId="13" xfId="0" applyFont="1" applyBorder="1" applyAlignment="1">
      <alignment horizontal="left" wrapText="1" indent="1"/>
    </xf>
    <xf numFmtId="0" fontId="5" fillId="0" borderId="16" xfId="0" applyFont="1" applyBorder="1" applyAlignment="1">
      <alignment horizontal="center"/>
    </xf>
    <xf numFmtId="0" fontId="5" fillId="0" borderId="17" xfId="0" applyFont="1" applyBorder="1" applyAlignment="1">
      <alignment horizontal="right"/>
    </xf>
    <xf numFmtId="0" fontId="5" fillId="0" borderId="16" xfId="0" applyFont="1" applyBorder="1" applyAlignment="1">
      <alignment/>
    </xf>
    <xf numFmtId="0" fontId="5" fillId="0" borderId="16" xfId="0" applyFont="1" applyBorder="1" applyAlignment="1">
      <alignment horizontal="right"/>
    </xf>
    <xf numFmtId="4" fontId="5" fillId="0" borderId="16" xfId="0" applyNumberFormat="1" applyFont="1" applyBorder="1" applyAlignment="1">
      <alignment horizontal="right"/>
    </xf>
    <xf numFmtId="44" fontId="5" fillId="0" borderId="16" xfId="44" applyFont="1" applyBorder="1" applyAlignment="1">
      <alignment horizontal="right"/>
    </xf>
    <xf numFmtId="0" fontId="1" fillId="0" borderId="0" xfId="0" applyFont="1" applyAlignment="1">
      <alignment/>
    </xf>
    <xf numFmtId="44" fontId="6" fillId="33" borderId="11" xfId="44" applyNumberFormat="1" applyFont="1" applyFill="1" applyBorder="1" applyAlignment="1">
      <alignment/>
    </xf>
    <xf numFmtId="0" fontId="5" fillId="33" borderId="11" xfId="0" applyFont="1" applyFill="1" applyBorder="1" applyAlignment="1">
      <alignment horizontal="center"/>
    </xf>
    <xf numFmtId="0" fontId="4" fillId="33" borderId="10" xfId="0" applyFont="1" applyFill="1" applyBorder="1" applyAlignment="1">
      <alignment horizontal="center"/>
    </xf>
    <xf numFmtId="0" fontId="5" fillId="0" borderId="15" xfId="0" applyFont="1" applyBorder="1" applyAlignment="1">
      <alignment horizontal="center"/>
    </xf>
    <xf numFmtId="0" fontId="6" fillId="33" borderId="21" xfId="0" applyFont="1" applyFill="1" applyBorder="1" applyAlignment="1">
      <alignment horizontal="center"/>
    </xf>
    <xf numFmtId="0" fontId="15" fillId="0" borderId="0" xfId="0" applyFont="1" applyAlignment="1">
      <alignment horizontal="center"/>
    </xf>
    <xf numFmtId="0" fontId="14" fillId="0" borderId="0" xfId="0" applyFont="1" applyBorder="1" applyAlignment="1">
      <alignment horizontal="center"/>
    </xf>
    <xf numFmtId="44" fontId="4" fillId="0" borderId="20" xfId="0" applyNumberFormat="1" applyFont="1" applyFill="1" applyBorder="1" applyAlignment="1">
      <alignment horizontal="center"/>
    </xf>
    <xf numFmtId="0" fontId="4" fillId="0" borderId="20" xfId="0" applyFont="1" applyBorder="1" applyAlignment="1">
      <alignment horizontal="left"/>
    </xf>
    <xf numFmtId="44" fontId="4" fillId="0" borderId="0" xfId="44" applyFont="1" applyAlignment="1">
      <alignment/>
    </xf>
    <xf numFmtId="0" fontId="0" fillId="0" borderId="0" xfId="0" applyAlignment="1">
      <alignment vertical="top"/>
    </xf>
    <xf numFmtId="0" fontId="0" fillId="0" borderId="0" xfId="0" applyAlignment="1">
      <alignment horizontal="left" vertical="top"/>
    </xf>
    <xf numFmtId="0" fontId="0" fillId="0" borderId="0" xfId="0" applyAlignment="1">
      <alignment vertical="top" wrapText="1"/>
    </xf>
    <xf numFmtId="0" fontId="0" fillId="0" borderId="0" xfId="0" applyNumberFormat="1" applyAlignment="1">
      <alignment vertical="top"/>
    </xf>
    <xf numFmtId="0" fontId="15" fillId="0" borderId="0" xfId="0" applyFont="1" applyAlignment="1">
      <alignment horizontal="center"/>
    </xf>
    <xf numFmtId="0" fontId="14" fillId="0" borderId="0" xfId="0" applyFont="1" applyBorder="1" applyAlignment="1">
      <alignment horizontal="center"/>
    </xf>
    <xf numFmtId="44" fontId="5" fillId="0" borderId="0" xfId="0" applyNumberFormat="1" applyFont="1" applyFill="1" applyBorder="1" applyAlignment="1">
      <alignment horizontal="right"/>
    </xf>
    <xf numFmtId="0" fontId="5" fillId="0" borderId="0" xfId="0" applyFont="1" applyFill="1" applyBorder="1" applyAlignment="1">
      <alignment horizontal="right"/>
    </xf>
    <xf numFmtId="4" fontId="5" fillId="0" borderId="0" xfId="0" applyNumberFormat="1" applyFont="1" applyFill="1" applyBorder="1" applyAlignment="1">
      <alignment horizontal="right"/>
    </xf>
    <xf numFmtId="44" fontId="5" fillId="0" borderId="0" xfId="44" applyFont="1" applyFill="1" applyBorder="1" applyAlignment="1">
      <alignment horizontal="center"/>
    </xf>
    <xf numFmtId="0" fontId="0" fillId="0" borderId="0" xfId="0" applyAlignment="1">
      <alignment horizontal="left" vertical="top" wrapText="1" inden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14</xdr:row>
      <xdr:rowOff>95250</xdr:rowOff>
    </xdr:from>
    <xdr:to>
      <xdr:col>7</xdr:col>
      <xdr:colOff>1047750</xdr:colOff>
      <xdr:row>38</xdr:row>
      <xdr:rowOff>28575</xdr:rowOff>
    </xdr:to>
    <xdr:sp>
      <xdr:nvSpPr>
        <xdr:cNvPr id="1" name="TextBox 2"/>
        <xdr:cNvSpPr txBox="1">
          <a:spLocks noChangeArrowheads="1"/>
        </xdr:cNvSpPr>
      </xdr:nvSpPr>
      <xdr:spPr>
        <a:xfrm>
          <a:off x="1457325" y="2695575"/>
          <a:ext cx="6953250" cy="3819525"/>
        </a:xfrm>
        <a:prstGeom prst="rect">
          <a:avLst/>
        </a:prstGeom>
        <a:solidFill>
          <a:srgbClr val="FFFFFF"/>
        </a:solidFill>
        <a:ln w="63500" cmpd="sng">
          <a:solidFill>
            <a:srgbClr val="C0504D"/>
          </a:solidFill>
          <a:headEnd type="none"/>
          <a:tailEnd type="none"/>
        </a:ln>
      </xdr:spPr>
      <xdr:txBody>
        <a:bodyPr vertOverflow="clip" wrap="square" lIns="91440" tIns="45720" rIns="91440" bIns="45720" anchor="ctr"/>
        <a:p>
          <a:pPr algn="ctr">
            <a:defRPr/>
          </a:pPr>
          <a:r>
            <a:rPr lang="en-US" cap="none" sz="2400" b="0" i="0" u="none" baseline="0">
              <a:solidFill>
                <a:srgbClr val="DD0806"/>
              </a:solidFill>
              <a:latin typeface="Calibri"/>
              <a:ea typeface="Calibri"/>
              <a:cs typeface="Calibri"/>
            </a:rPr>
            <a:t>ITEMS</a:t>
          </a:r>
          <a:r>
            <a:rPr lang="en-US" cap="none" sz="2400" b="0" i="0" u="none" baseline="0">
              <a:solidFill>
                <a:srgbClr val="DD0806"/>
              </a:solidFill>
              <a:latin typeface="Calibri"/>
              <a:ea typeface="Calibri"/>
              <a:cs typeface="Calibri"/>
            </a:rPr>
            <a:t> IN THIS AREA ARE ITEMS "STANDARD" AND TYPICAL TO EACH ROOM TYPE. 
</a:t>
          </a:r>
          <a:r>
            <a:rPr lang="en-US" cap="none" sz="2400" b="0" i="0" u="none" baseline="0">
              <a:solidFill>
                <a:srgbClr val="DD0806"/>
              </a:solidFill>
              <a:latin typeface="Calibri"/>
              <a:ea typeface="Calibri"/>
              <a:cs typeface="Calibri"/>
            </a:rPr>
            <a:t>
</a:t>
          </a:r>
          <a:r>
            <a:rPr lang="en-US" cap="none" sz="2400" b="0" i="0" u="none" baseline="0">
              <a:solidFill>
                <a:srgbClr val="DD0806"/>
              </a:solidFill>
              <a:latin typeface="Calibri"/>
              <a:ea typeface="Calibri"/>
              <a:cs typeface="Calibri"/>
            </a:rPr>
            <a:t>FOR EXAMPLE: THE ITEMS LISTED HERE REPRESENT TYPICAL ITEMS FOUND IN EVERY EARTH SCI LAB IN THIS PROPOSED BLDG LOCATED IN ROOMS 500 TO 513</a:t>
          </a:r>
        </a:p>
      </xdr:txBody>
    </xdr:sp>
    <xdr:clientData/>
  </xdr:twoCellAnchor>
  <xdr:twoCellAnchor>
    <xdr:from>
      <xdr:col>0</xdr:col>
      <xdr:colOff>76200</xdr:colOff>
      <xdr:row>14</xdr:row>
      <xdr:rowOff>85725</xdr:rowOff>
    </xdr:from>
    <xdr:to>
      <xdr:col>0</xdr:col>
      <xdr:colOff>1104900</xdr:colOff>
      <xdr:row>38</xdr:row>
      <xdr:rowOff>19050</xdr:rowOff>
    </xdr:to>
    <xdr:sp>
      <xdr:nvSpPr>
        <xdr:cNvPr id="2" name="TextBox 3"/>
        <xdr:cNvSpPr txBox="1">
          <a:spLocks noChangeArrowheads="1"/>
        </xdr:cNvSpPr>
      </xdr:nvSpPr>
      <xdr:spPr>
        <a:xfrm>
          <a:off x="76200" y="2686050"/>
          <a:ext cx="1028700" cy="3819525"/>
        </a:xfrm>
        <a:prstGeom prst="rect">
          <a:avLst/>
        </a:prstGeom>
        <a:solidFill>
          <a:srgbClr val="FFFFFF"/>
        </a:solidFill>
        <a:ln w="63500" cmpd="sng">
          <a:solidFill>
            <a:srgbClr val="C0504D"/>
          </a:solidFill>
          <a:headEnd type="none"/>
          <a:tailEnd type="none"/>
        </a:ln>
      </xdr:spPr>
      <xdr:txBody>
        <a:bodyPr vertOverflow="clip" wrap="square" lIns="91440" tIns="45720" rIns="91440" bIns="45720" anchor="ctr"/>
        <a:p>
          <a:pPr algn="ctr">
            <a:defRPr/>
          </a:pPr>
          <a:r>
            <a:rPr lang="en-US" cap="none" sz="1400" b="0" i="0" u="none" baseline="0">
              <a:solidFill>
                <a:srgbClr val="DD0806"/>
              </a:solidFill>
              <a:latin typeface="Calibri"/>
              <a:ea typeface="Calibri"/>
              <a:cs typeface="Calibri"/>
            </a:rPr>
            <a:t>LIST</a:t>
          </a:r>
          <a:r>
            <a:rPr lang="en-US" cap="none" sz="1400" b="0" i="0" u="none" baseline="0">
              <a:solidFill>
                <a:srgbClr val="DD0806"/>
              </a:solidFill>
              <a:latin typeface="Calibri"/>
              <a:ea typeface="Calibri"/>
              <a:cs typeface="Calibri"/>
            </a:rPr>
            <a:t> EACH ROOM THAT ARE OF THE SAME ROOM TYPE
</a:t>
          </a:r>
          <a:r>
            <a:rPr lang="en-US" cap="none" sz="1400" b="0" i="0" u="none" baseline="0">
              <a:solidFill>
                <a:srgbClr val="DD0806"/>
              </a:solidFill>
              <a:latin typeface="Calibri"/>
              <a:ea typeface="Calibri"/>
              <a:cs typeface="Calibri"/>
            </a:rPr>
            <a:t>
</a:t>
          </a:r>
          <a:r>
            <a:rPr lang="en-US" cap="none" sz="1400" b="0" i="0" u="none" baseline="0">
              <a:solidFill>
                <a:srgbClr val="DD0806"/>
              </a:solidFill>
              <a:latin typeface="Calibri"/>
              <a:ea typeface="Calibri"/>
              <a:cs typeface="Calibri"/>
            </a:rPr>
            <a:t>I.E.
</a:t>
          </a:r>
          <a:r>
            <a:rPr lang="en-US" cap="none" sz="1400" b="0" i="0" u="none" baseline="0">
              <a:solidFill>
                <a:srgbClr val="DD0806"/>
              </a:solidFill>
              <a:latin typeface="Calibri"/>
              <a:ea typeface="Calibri"/>
              <a:cs typeface="Calibri"/>
            </a:rPr>
            <a:t>LIST ALL EARTH SCI LAB ROOMS</a:t>
          </a:r>
        </a:p>
      </xdr:txBody>
    </xdr:sp>
    <xdr:clientData/>
  </xdr:twoCellAnchor>
  <xdr:twoCellAnchor>
    <xdr:from>
      <xdr:col>0</xdr:col>
      <xdr:colOff>104775</xdr:colOff>
      <xdr:row>44</xdr:row>
      <xdr:rowOff>57150</xdr:rowOff>
    </xdr:from>
    <xdr:to>
      <xdr:col>7</xdr:col>
      <xdr:colOff>1038225</xdr:colOff>
      <xdr:row>56</xdr:row>
      <xdr:rowOff>47625</xdr:rowOff>
    </xdr:to>
    <xdr:sp>
      <xdr:nvSpPr>
        <xdr:cNvPr id="3" name="TextBox 5"/>
        <xdr:cNvSpPr txBox="1">
          <a:spLocks noChangeArrowheads="1"/>
        </xdr:cNvSpPr>
      </xdr:nvSpPr>
      <xdr:spPr>
        <a:xfrm>
          <a:off x="104775" y="7896225"/>
          <a:ext cx="8296275" cy="1933575"/>
        </a:xfrm>
        <a:prstGeom prst="rect">
          <a:avLst/>
        </a:prstGeom>
        <a:solidFill>
          <a:srgbClr val="FFFFFF"/>
        </a:solidFill>
        <a:ln w="63500" cmpd="sng">
          <a:solidFill>
            <a:srgbClr val="0070C0"/>
          </a:solidFill>
          <a:headEnd type="none"/>
          <a:tailEnd type="none"/>
        </a:ln>
      </xdr:spPr>
      <xdr:txBody>
        <a:bodyPr vertOverflow="clip" wrap="square" lIns="91440" tIns="45720" rIns="91440" bIns="45720" anchor="ctr"/>
        <a:p>
          <a:pPr algn="ctr">
            <a:defRPr/>
          </a:pPr>
          <a:r>
            <a:rPr lang="en-US" cap="none" sz="2400" b="0" i="0" u="none" baseline="0">
              <a:solidFill>
                <a:srgbClr val="0080C0"/>
              </a:solidFill>
              <a:latin typeface="Calibri"/>
              <a:ea typeface="Calibri"/>
              <a:cs typeface="Calibri"/>
            </a:rPr>
            <a:t>ITEMS</a:t>
          </a:r>
          <a:r>
            <a:rPr lang="en-US" cap="none" sz="2400" b="0" i="0" u="none" baseline="0">
              <a:solidFill>
                <a:srgbClr val="0080C0"/>
              </a:solidFill>
              <a:latin typeface="Calibri"/>
              <a:ea typeface="Calibri"/>
              <a:cs typeface="Calibri"/>
            </a:rPr>
            <a:t> IN THIS AREA ARE ITEMS 
</a:t>
          </a:r>
          <a:r>
            <a:rPr lang="en-US" cap="none" sz="2400" b="0" i="0" u="none" baseline="0">
              <a:solidFill>
                <a:srgbClr val="0080C0"/>
              </a:solidFill>
              <a:latin typeface="Calibri"/>
              <a:ea typeface="Calibri"/>
              <a:cs typeface="Calibri"/>
            </a:rPr>
            <a:t>"UNIQUE" AND SPECIFIC TO </a:t>
          </a:r>
          <a:r>
            <a:rPr lang="en-US" cap="none" sz="2400" b="0" i="0" u="sng" baseline="0">
              <a:solidFill>
                <a:srgbClr val="0080C0"/>
              </a:solidFill>
              <a:latin typeface="Calibri"/>
              <a:ea typeface="Calibri"/>
              <a:cs typeface="Calibri"/>
            </a:rPr>
            <a:t>A</a:t>
          </a:r>
          <a:r>
            <a:rPr lang="en-US" cap="none" sz="2400" b="0" i="0" u="none" baseline="0">
              <a:solidFill>
                <a:srgbClr val="0080C0"/>
              </a:solidFill>
              <a:latin typeface="Calibri"/>
              <a:ea typeface="Calibri"/>
              <a:cs typeface="Calibri"/>
            </a:rPr>
            <a:t> ROOM LISTED ABOVE
</a:t>
          </a:r>
          <a:r>
            <a:rPr lang="en-US" cap="none" sz="2400" b="0" i="0" u="none" baseline="0">
              <a:solidFill>
                <a:srgbClr val="0080C0"/>
              </a:solidFill>
              <a:latin typeface="Calibri"/>
              <a:ea typeface="Calibri"/>
              <a:cs typeface="Calibri"/>
            </a:rPr>
            <a:t>
</a:t>
          </a:r>
          <a:r>
            <a:rPr lang="en-US" cap="none" sz="2400" b="0" i="0" u="none" baseline="0">
              <a:solidFill>
                <a:srgbClr val="0080C0"/>
              </a:solidFill>
              <a:latin typeface="Calibri"/>
              <a:ea typeface="Calibri"/>
              <a:cs typeface="Calibri"/>
            </a:rPr>
            <a:t>FOR EXAMPLE: THE PLANT GROWTH CHAMBER 
</a:t>
          </a:r>
          <a:r>
            <a:rPr lang="en-US" cap="none" sz="2400" b="0" i="0" u="none" baseline="0">
              <a:solidFill>
                <a:srgbClr val="0080C0"/>
              </a:solidFill>
              <a:latin typeface="Calibri"/>
              <a:ea typeface="Calibri"/>
              <a:cs typeface="Calibri"/>
            </a:rPr>
            <a:t>OCCURS ONLY IN RM 503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2"/>
  <sheetViews>
    <sheetView tabSelected="1" view="pageLayout" workbookViewId="0" topLeftCell="A10">
      <selection activeCell="B12" sqref="B12"/>
    </sheetView>
  </sheetViews>
  <sheetFormatPr defaultColWidth="9.00390625" defaultRowHeight="12.75"/>
  <cols>
    <col min="1" max="1" width="9.125" style="119" customWidth="1"/>
    <col min="2" max="2" width="80.25390625" style="119" customWidth="1"/>
    <col min="3" max="16384" width="9.125" style="119" customWidth="1"/>
  </cols>
  <sheetData>
    <row r="1" ht="12.75">
      <c r="A1" s="119" t="s">
        <v>70</v>
      </c>
    </row>
    <row r="2" ht="12.75">
      <c r="A2" s="119" t="s">
        <v>71</v>
      </c>
    </row>
    <row r="4" ht="12.75">
      <c r="A4" s="119" t="s">
        <v>72</v>
      </c>
    </row>
    <row r="5" spans="1:10" ht="12.75">
      <c r="A5" s="119">
        <v>1</v>
      </c>
      <c r="B5" s="120" t="s">
        <v>99</v>
      </c>
      <c r="C5" s="120"/>
      <c r="D5" s="120"/>
      <c r="E5" s="120"/>
      <c r="F5" s="120"/>
      <c r="G5" s="120"/>
      <c r="H5" s="120"/>
      <c r="I5" s="120"/>
      <c r="J5" s="120"/>
    </row>
    <row r="6" spans="1:10" ht="27" customHeight="1">
      <c r="A6" s="119">
        <v>2</v>
      </c>
      <c r="B6" s="121" t="s">
        <v>73</v>
      </c>
      <c r="C6" s="121"/>
      <c r="D6" s="121"/>
      <c r="E6" s="121"/>
      <c r="F6" s="121"/>
      <c r="G6" s="121"/>
      <c r="H6" s="121"/>
      <c r="I6" s="121"/>
      <c r="J6" s="121"/>
    </row>
    <row r="7" spans="1:2" ht="12.75">
      <c r="A7" s="119">
        <v>3</v>
      </c>
      <c r="B7" s="121" t="s">
        <v>74</v>
      </c>
    </row>
    <row r="9" ht="25.5">
      <c r="B9" s="121" t="s">
        <v>100</v>
      </c>
    </row>
    <row r="10" ht="25.5">
      <c r="B10" s="129" t="s">
        <v>101</v>
      </c>
    </row>
    <row r="11" ht="25.5">
      <c r="B11" s="129" t="s">
        <v>102</v>
      </c>
    </row>
    <row r="13" spans="1:2" ht="25.5">
      <c r="A13" s="119" t="s">
        <v>79</v>
      </c>
      <c r="B13" s="121" t="s">
        <v>81</v>
      </c>
    </row>
    <row r="14" ht="12.75">
      <c r="B14" s="119" t="s">
        <v>96</v>
      </c>
    </row>
    <row r="16" spans="1:2" ht="38.25">
      <c r="A16" s="119" t="s">
        <v>80</v>
      </c>
      <c r="B16" s="121" t="s">
        <v>82</v>
      </c>
    </row>
    <row r="17" ht="12.75">
      <c r="B17" s="121"/>
    </row>
    <row r="18" ht="38.25">
      <c r="B18" s="121" t="s">
        <v>76</v>
      </c>
    </row>
    <row r="19" ht="12.75">
      <c r="B19" s="121"/>
    </row>
    <row r="20" ht="25.5">
      <c r="B20" s="121" t="s">
        <v>77</v>
      </c>
    </row>
    <row r="21" spans="1:2" ht="12.75">
      <c r="A21" s="119" t="s">
        <v>75</v>
      </c>
      <c r="B21" s="121"/>
    </row>
    <row r="22" spans="1:2" ht="12.75">
      <c r="A22" s="119" t="s">
        <v>83</v>
      </c>
      <c r="B22" s="121" t="s">
        <v>84</v>
      </c>
    </row>
    <row r="23" ht="12.75">
      <c r="B23" s="121"/>
    </row>
    <row r="24" spans="1:2" ht="38.25">
      <c r="A24" s="119" t="s">
        <v>85</v>
      </c>
      <c r="B24" s="121" t="s">
        <v>86</v>
      </c>
    </row>
    <row r="25" ht="12.75">
      <c r="B25" s="121"/>
    </row>
    <row r="26" spans="1:2" ht="89.25">
      <c r="A26" s="119" t="s">
        <v>87</v>
      </c>
      <c r="B26" s="121" t="s">
        <v>88</v>
      </c>
    </row>
    <row r="27" ht="12.75">
      <c r="B27" s="121"/>
    </row>
    <row r="28" spans="1:2" ht="25.5">
      <c r="A28" s="119" t="s">
        <v>89</v>
      </c>
      <c r="B28" s="121" t="s">
        <v>90</v>
      </c>
    </row>
    <row r="29" spans="1:2" ht="12.75">
      <c r="A29" s="119" t="s">
        <v>22</v>
      </c>
      <c r="B29" s="121"/>
    </row>
    <row r="30" spans="1:2" ht="12.75">
      <c r="A30" s="122" t="s">
        <v>91</v>
      </c>
      <c r="B30" s="121" t="s">
        <v>92</v>
      </c>
    </row>
    <row r="31" ht="12.75">
      <c r="B31" s="121"/>
    </row>
    <row r="32" spans="1:2" ht="51">
      <c r="A32" s="119" t="s">
        <v>93</v>
      </c>
      <c r="B32" s="121" t="s">
        <v>94</v>
      </c>
    </row>
    <row r="33" ht="12.75">
      <c r="A33" s="119" t="s">
        <v>95</v>
      </c>
    </row>
    <row r="34" spans="1:2" ht="25.5">
      <c r="A34" s="119">
        <v>1</v>
      </c>
      <c r="B34" s="121" t="s">
        <v>78</v>
      </c>
    </row>
    <row r="35" ht="12.75">
      <c r="B35" s="121"/>
    </row>
    <row r="36" spans="1:2" ht="12.75">
      <c r="A36" s="122"/>
      <c r="B36" s="121"/>
    </row>
    <row r="37" ht="12.75">
      <c r="B37" s="121"/>
    </row>
    <row r="38" ht="12.75">
      <c r="B38" s="121"/>
    </row>
    <row r="39" ht="12.75">
      <c r="B39" s="121"/>
    </row>
    <row r="40" ht="12.75">
      <c r="B40" s="121"/>
    </row>
    <row r="41" ht="12.75">
      <c r="B41" s="121"/>
    </row>
    <row r="42" ht="12.75">
      <c r="B42" s="121"/>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69"/>
  <sheetViews>
    <sheetView showGridLines="0" showZeros="0" view="pageBreakPreview" zoomScaleSheetLayoutView="100" workbookViewId="0" topLeftCell="A7">
      <selection activeCell="J23" sqref="J23"/>
    </sheetView>
  </sheetViews>
  <sheetFormatPr defaultColWidth="11.375" defaultRowHeight="12.75"/>
  <cols>
    <col min="1" max="1" width="15.75390625" style="8" customWidth="1"/>
    <col min="2" max="2" width="33.125" style="0" customWidth="1"/>
    <col min="3" max="4" width="8.75390625" style="0" customWidth="1"/>
    <col min="5" max="5" width="8.75390625" style="8" customWidth="1"/>
    <col min="6" max="6" width="8.75390625" style="0" customWidth="1"/>
    <col min="7" max="7" width="12.75390625" style="11" customWidth="1"/>
    <col min="8" max="8" width="16.75390625" style="0" customWidth="1"/>
  </cols>
  <sheetData>
    <row r="1" spans="1:8" ht="18">
      <c r="A1" s="123" t="s">
        <v>52</v>
      </c>
      <c r="B1" s="123"/>
      <c r="C1" s="123"/>
      <c r="D1" s="123"/>
      <c r="E1" s="123"/>
      <c r="F1" s="123"/>
      <c r="G1" s="123"/>
      <c r="H1" s="123"/>
    </row>
    <row r="2" spans="1:8" ht="15" customHeight="1">
      <c r="A2" s="124" t="s">
        <v>51</v>
      </c>
      <c r="B2" s="124"/>
      <c r="C2" s="124"/>
      <c r="D2" s="124"/>
      <c r="E2" s="124"/>
      <c r="F2" s="124"/>
      <c r="G2" s="124"/>
      <c r="H2" s="124"/>
    </row>
    <row r="3" spans="1:7" ht="15" customHeight="1">
      <c r="A3" s="100"/>
      <c r="B3" s="100"/>
      <c r="C3" s="100"/>
      <c r="D3" s="100"/>
      <c r="E3" s="100"/>
      <c r="F3" s="100"/>
      <c r="G3" s="100"/>
    </row>
    <row r="4" spans="1:8" ht="15.75" customHeight="1">
      <c r="A4" s="90" t="s">
        <v>43</v>
      </c>
      <c r="B4" s="90"/>
      <c r="C4" s="90"/>
      <c r="D4" s="90"/>
      <c r="E4" s="90"/>
      <c r="G4" s="91" t="s">
        <v>48</v>
      </c>
      <c r="H4" s="98" t="s">
        <v>49</v>
      </c>
    </row>
    <row r="5" spans="1:8" ht="15.75" customHeight="1">
      <c r="A5" s="54"/>
      <c r="B5" s="54"/>
      <c r="C5" s="54"/>
      <c r="D5" s="54"/>
      <c r="E5" s="54"/>
      <c r="G5" s="97" t="s">
        <v>50</v>
      </c>
      <c r="H5" s="99">
        <v>38038</v>
      </c>
    </row>
    <row r="6" spans="1:8" ht="15.75">
      <c r="A6" s="22" t="s">
        <v>44</v>
      </c>
      <c r="B6" s="22"/>
      <c r="C6" s="1"/>
      <c r="D6" s="3"/>
      <c r="E6" s="1"/>
      <c r="G6" s="92" t="s">
        <v>23</v>
      </c>
      <c r="H6" s="98">
        <v>2799</v>
      </c>
    </row>
    <row r="7" spans="1:8" ht="15.75">
      <c r="A7" s="22"/>
      <c r="B7" s="22"/>
      <c r="C7" s="1"/>
      <c r="D7" s="3"/>
      <c r="E7" s="1"/>
      <c r="G7" s="92"/>
      <c r="H7" s="98"/>
    </row>
    <row r="8" spans="1:8" s="21" customFormat="1" ht="12">
      <c r="A8" s="19" t="s">
        <v>0</v>
      </c>
      <c r="B8" s="19" t="s">
        <v>1</v>
      </c>
      <c r="C8" s="19" t="s">
        <v>2</v>
      </c>
      <c r="D8" s="19" t="s">
        <v>3</v>
      </c>
      <c r="E8" s="19" t="s">
        <v>4</v>
      </c>
      <c r="F8" s="19" t="s">
        <v>5</v>
      </c>
      <c r="G8" s="20" t="s">
        <v>6</v>
      </c>
      <c r="H8" s="19" t="s">
        <v>7</v>
      </c>
    </row>
    <row r="9" spans="1:8" ht="10.5" customHeight="1">
      <c r="A9" s="32"/>
      <c r="B9" s="33"/>
      <c r="C9" s="34"/>
      <c r="D9" s="34"/>
      <c r="E9" s="32"/>
      <c r="F9" s="34"/>
      <c r="G9" s="35"/>
      <c r="H9" s="34"/>
    </row>
    <row r="10" spans="1:8" ht="14.25">
      <c r="A10" s="36" t="s">
        <v>10</v>
      </c>
      <c r="B10" s="37"/>
      <c r="C10" s="36" t="s">
        <v>13</v>
      </c>
      <c r="D10" s="36" t="s">
        <v>11</v>
      </c>
      <c r="E10" s="36" t="s">
        <v>11</v>
      </c>
      <c r="F10" s="36" t="s">
        <v>12</v>
      </c>
      <c r="G10" s="38" t="s">
        <v>9</v>
      </c>
      <c r="H10" s="36" t="s">
        <v>8</v>
      </c>
    </row>
    <row r="11" spans="1:8" ht="14.25">
      <c r="A11" s="36" t="s">
        <v>14</v>
      </c>
      <c r="B11" s="39" t="s">
        <v>13</v>
      </c>
      <c r="C11" s="36" t="s">
        <v>18</v>
      </c>
      <c r="D11" s="36" t="s">
        <v>15</v>
      </c>
      <c r="E11" s="36" t="s">
        <v>16</v>
      </c>
      <c r="F11" s="36"/>
      <c r="G11" s="38" t="s">
        <v>17</v>
      </c>
      <c r="H11" s="36" t="s">
        <v>9</v>
      </c>
    </row>
    <row r="12" spans="1:8" ht="14.25">
      <c r="A12" s="40"/>
      <c r="B12" s="41"/>
      <c r="C12" s="42" t="s">
        <v>21</v>
      </c>
      <c r="D12" s="42" t="s">
        <v>20</v>
      </c>
      <c r="E12" s="40"/>
      <c r="F12" s="43"/>
      <c r="G12" s="44"/>
      <c r="H12" s="43"/>
    </row>
    <row r="13" spans="1:8" ht="15.75">
      <c r="A13" s="45"/>
      <c r="B13" s="51" t="s">
        <v>28</v>
      </c>
      <c r="C13" s="45" t="s">
        <v>98</v>
      </c>
      <c r="D13" s="75"/>
      <c r="E13" s="75"/>
      <c r="F13" s="75"/>
      <c r="G13" s="75"/>
      <c r="H13" s="76"/>
    </row>
    <row r="14" spans="1:8" ht="12.75">
      <c r="A14" s="110" t="s">
        <v>25</v>
      </c>
      <c r="B14" s="15" t="s">
        <v>64</v>
      </c>
      <c r="C14" s="14"/>
      <c r="D14" s="14"/>
      <c r="E14" s="26">
        <f>C14-D14</f>
        <v>0</v>
      </c>
      <c r="F14" s="14"/>
      <c r="G14" s="27">
        <f>E14*F14</f>
        <v>0</v>
      </c>
      <c r="H14" s="27">
        <f>E14*G14</f>
        <v>0</v>
      </c>
    </row>
    <row r="15" spans="1:8" ht="12.75">
      <c r="A15" s="111">
        <v>500</v>
      </c>
      <c r="B15" s="16" t="s">
        <v>29</v>
      </c>
      <c r="C15" s="4">
        <v>1</v>
      </c>
      <c r="D15" s="13">
        <v>10</v>
      </c>
      <c r="E15" s="13">
        <v>0</v>
      </c>
      <c r="F15" s="13">
        <f>+D15-E15</f>
        <v>10</v>
      </c>
      <c r="G15" s="17">
        <v>3370</v>
      </c>
      <c r="H15" s="18">
        <f>+G15*F15</f>
        <v>33700</v>
      </c>
    </row>
    <row r="16" spans="1:8" ht="12.75">
      <c r="A16" s="111">
        <f>+A15+1</f>
        <v>501</v>
      </c>
      <c r="B16" s="16" t="s">
        <v>26</v>
      </c>
      <c r="C16" s="4">
        <f>+C15+1</f>
        <v>2</v>
      </c>
      <c r="D16" s="13">
        <v>11</v>
      </c>
      <c r="E16" s="13">
        <v>0</v>
      </c>
      <c r="F16" s="13">
        <f>+D16-E16</f>
        <v>11</v>
      </c>
      <c r="G16" s="17">
        <v>400</v>
      </c>
      <c r="H16" s="18">
        <f aca="true" t="shared" si="0" ref="H16:H39">+G16*F16</f>
        <v>4400</v>
      </c>
    </row>
    <row r="17" spans="1:8" ht="12.75">
      <c r="A17" s="111">
        <f aca="true" t="shared" si="1" ref="A17:A28">+A16+1</f>
        <v>502</v>
      </c>
      <c r="B17" s="16" t="s">
        <v>30</v>
      </c>
      <c r="C17" s="4">
        <f aca="true" t="shared" si="2" ref="C17:C30">+C16+1</f>
        <v>3</v>
      </c>
      <c r="D17" s="13">
        <v>1</v>
      </c>
      <c r="E17" s="13">
        <v>0</v>
      </c>
      <c r="F17" s="13">
        <f aca="true" t="shared" si="3" ref="F17:F39">+D17-E17</f>
        <v>1</v>
      </c>
      <c r="G17" s="17">
        <v>3500</v>
      </c>
      <c r="H17" s="18">
        <f t="shared" si="0"/>
        <v>3500</v>
      </c>
    </row>
    <row r="18" spans="1:8" ht="12.75">
      <c r="A18" s="111">
        <f t="shared" si="1"/>
        <v>503</v>
      </c>
      <c r="B18" s="16" t="s">
        <v>31</v>
      </c>
      <c r="C18" s="4">
        <f t="shared" si="2"/>
        <v>4</v>
      </c>
      <c r="D18" s="13">
        <v>11</v>
      </c>
      <c r="E18" s="13">
        <v>0</v>
      </c>
      <c r="F18" s="13">
        <f t="shared" si="3"/>
        <v>11</v>
      </c>
      <c r="G18" s="17">
        <v>4200</v>
      </c>
      <c r="H18" s="18">
        <f t="shared" si="0"/>
        <v>46200</v>
      </c>
    </row>
    <row r="19" spans="1:8" ht="12.75">
      <c r="A19" s="111">
        <f t="shared" si="1"/>
        <v>504</v>
      </c>
      <c r="B19" s="16" t="s">
        <v>32</v>
      </c>
      <c r="C19" s="4">
        <f t="shared" si="2"/>
        <v>5</v>
      </c>
      <c r="D19" s="13">
        <v>1</v>
      </c>
      <c r="E19" s="13">
        <v>0</v>
      </c>
      <c r="F19" s="13">
        <f t="shared" si="3"/>
        <v>1</v>
      </c>
      <c r="G19" s="17">
        <v>2000</v>
      </c>
      <c r="H19" s="18">
        <f t="shared" si="0"/>
        <v>2000</v>
      </c>
    </row>
    <row r="20" spans="1:8" ht="12.75">
      <c r="A20" s="111">
        <f t="shared" si="1"/>
        <v>505</v>
      </c>
      <c r="B20" s="16" t="s">
        <v>33</v>
      </c>
      <c r="C20" s="4">
        <f t="shared" si="2"/>
        <v>6</v>
      </c>
      <c r="D20" s="13">
        <v>1</v>
      </c>
      <c r="E20" s="13">
        <v>0</v>
      </c>
      <c r="F20" s="13">
        <f t="shared" si="3"/>
        <v>1</v>
      </c>
      <c r="G20" s="17">
        <v>4000</v>
      </c>
      <c r="H20" s="18">
        <f t="shared" si="0"/>
        <v>4000</v>
      </c>
    </row>
    <row r="21" spans="1:8" ht="12.75">
      <c r="A21" s="111">
        <f t="shared" si="1"/>
        <v>506</v>
      </c>
      <c r="B21" s="16" t="s">
        <v>34</v>
      </c>
      <c r="C21" s="4">
        <f t="shared" si="2"/>
        <v>7</v>
      </c>
      <c r="D21" s="13">
        <v>2</v>
      </c>
      <c r="E21" s="13">
        <v>0</v>
      </c>
      <c r="F21" s="13">
        <f t="shared" si="3"/>
        <v>2</v>
      </c>
      <c r="G21" s="17">
        <v>700</v>
      </c>
      <c r="H21" s="18">
        <f t="shared" si="0"/>
        <v>1400</v>
      </c>
    </row>
    <row r="22" spans="1:8" ht="12.75">
      <c r="A22" s="111">
        <f t="shared" si="1"/>
        <v>507</v>
      </c>
      <c r="B22" s="16" t="s">
        <v>35</v>
      </c>
      <c r="C22" s="4">
        <f t="shared" si="2"/>
        <v>8</v>
      </c>
      <c r="D22" s="13">
        <v>2</v>
      </c>
      <c r="E22" s="13">
        <v>0</v>
      </c>
      <c r="F22" s="13">
        <f t="shared" si="3"/>
        <v>2</v>
      </c>
      <c r="G22" s="17">
        <v>2400</v>
      </c>
      <c r="H22" s="18">
        <f t="shared" si="0"/>
        <v>4800</v>
      </c>
    </row>
    <row r="23" spans="1:8" ht="12.75">
      <c r="A23" s="111">
        <f t="shared" si="1"/>
        <v>508</v>
      </c>
      <c r="B23" s="16" t="s">
        <v>36</v>
      </c>
      <c r="C23" s="4">
        <f t="shared" si="2"/>
        <v>9</v>
      </c>
      <c r="D23" s="13">
        <v>1</v>
      </c>
      <c r="E23" s="13">
        <v>0</v>
      </c>
      <c r="F23" s="13">
        <f t="shared" si="3"/>
        <v>1</v>
      </c>
      <c r="G23" s="17">
        <v>350</v>
      </c>
      <c r="H23" s="18">
        <f t="shared" si="0"/>
        <v>350</v>
      </c>
    </row>
    <row r="24" spans="1:8" ht="12.75">
      <c r="A24" s="111">
        <f t="shared" si="1"/>
        <v>509</v>
      </c>
      <c r="B24" s="16" t="s">
        <v>37</v>
      </c>
      <c r="C24" s="4">
        <f t="shared" si="2"/>
        <v>10</v>
      </c>
      <c r="D24" s="13">
        <v>1</v>
      </c>
      <c r="E24" s="13">
        <v>0</v>
      </c>
      <c r="F24" s="13">
        <f t="shared" si="3"/>
        <v>1</v>
      </c>
      <c r="G24" s="17">
        <v>970</v>
      </c>
      <c r="H24" s="18">
        <f t="shared" si="0"/>
        <v>970</v>
      </c>
    </row>
    <row r="25" spans="1:8" ht="12.75">
      <c r="A25" s="111">
        <f t="shared" si="1"/>
        <v>510</v>
      </c>
      <c r="B25" s="16" t="s">
        <v>97</v>
      </c>
      <c r="C25" s="4">
        <f t="shared" si="2"/>
        <v>11</v>
      </c>
      <c r="D25" s="13">
        <v>1</v>
      </c>
      <c r="E25" s="13">
        <v>0</v>
      </c>
      <c r="F25" s="13">
        <f t="shared" si="3"/>
        <v>1</v>
      </c>
      <c r="G25" s="17">
        <v>7328</v>
      </c>
      <c r="H25" s="18">
        <f t="shared" si="0"/>
        <v>7328</v>
      </c>
    </row>
    <row r="26" spans="1:8" ht="12.75">
      <c r="A26" s="111">
        <f t="shared" si="1"/>
        <v>511</v>
      </c>
      <c r="B26" s="16" t="s">
        <v>38</v>
      </c>
      <c r="C26" s="4">
        <f t="shared" si="2"/>
        <v>12</v>
      </c>
      <c r="D26" s="13">
        <v>1</v>
      </c>
      <c r="E26" s="13">
        <v>0</v>
      </c>
      <c r="F26" s="13">
        <f t="shared" si="3"/>
        <v>1</v>
      </c>
      <c r="G26" s="17">
        <v>7000</v>
      </c>
      <c r="H26" s="18">
        <f t="shared" si="0"/>
        <v>7000</v>
      </c>
    </row>
    <row r="27" spans="1:8" ht="12.75">
      <c r="A27" s="111">
        <f t="shared" si="1"/>
        <v>512</v>
      </c>
      <c r="B27" s="16" t="s">
        <v>39</v>
      </c>
      <c r="C27" s="4">
        <f t="shared" si="2"/>
        <v>13</v>
      </c>
      <c r="D27" s="13">
        <v>1</v>
      </c>
      <c r="E27" s="13">
        <v>0</v>
      </c>
      <c r="F27" s="13">
        <f t="shared" si="3"/>
        <v>1</v>
      </c>
      <c r="G27" s="17">
        <v>600</v>
      </c>
      <c r="H27" s="18">
        <f t="shared" si="0"/>
        <v>600</v>
      </c>
    </row>
    <row r="28" spans="1:8" ht="12.75">
      <c r="A28" s="111">
        <f t="shared" si="1"/>
        <v>513</v>
      </c>
      <c r="B28" s="16" t="s">
        <v>40</v>
      </c>
      <c r="C28" s="4">
        <f t="shared" si="2"/>
        <v>14</v>
      </c>
      <c r="D28" s="13">
        <v>1</v>
      </c>
      <c r="E28" s="13">
        <v>0</v>
      </c>
      <c r="F28" s="13">
        <f t="shared" si="3"/>
        <v>1</v>
      </c>
      <c r="G28" s="17">
        <v>2050</v>
      </c>
      <c r="H28" s="18">
        <f t="shared" si="0"/>
        <v>2050</v>
      </c>
    </row>
    <row r="29" spans="1:8" ht="12.75">
      <c r="A29" s="111"/>
      <c r="B29" s="16" t="s">
        <v>27</v>
      </c>
      <c r="C29" s="4">
        <f t="shared" si="2"/>
        <v>15</v>
      </c>
      <c r="D29" s="13">
        <v>1</v>
      </c>
      <c r="E29" s="13">
        <v>0</v>
      </c>
      <c r="F29" s="13">
        <f t="shared" si="3"/>
        <v>1</v>
      </c>
      <c r="G29" s="17">
        <v>862</v>
      </c>
      <c r="H29" s="18">
        <f t="shared" si="0"/>
        <v>862</v>
      </c>
    </row>
    <row r="30" spans="1:8" ht="12.75">
      <c r="A30" s="111"/>
      <c r="B30" s="16" t="s">
        <v>41</v>
      </c>
      <c r="C30" s="4">
        <f t="shared" si="2"/>
        <v>16</v>
      </c>
      <c r="D30" s="13">
        <v>1</v>
      </c>
      <c r="E30" s="13">
        <v>0</v>
      </c>
      <c r="F30" s="13">
        <f t="shared" si="3"/>
        <v>1</v>
      </c>
      <c r="G30" s="17">
        <v>1300</v>
      </c>
      <c r="H30" s="18">
        <f t="shared" si="0"/>
        <v>1300</v>
      </c>
    </row>
    <row r="31" spans="1:8" ht="12.75">
      <c r="A31" s="111"/>
      <c r="B31" s="4"/>
      <c r="C31" s="4"/>
      <c r="D31" s="13"/>
      <c r="E31" s="13">
        <v>0</v>
      </c>
      <c r="F31" s="13">
        <f t="shared" si="3"/>
        <v>0</v>
      </c>
      <c r="G31" s="17"/>
      <c r="H31" s="18">
        <f t="shared" si="0"/>
        <v>0</v>
      </c>
    </row>
    <row r="32" spans="1:8" ht="12.75">
      <c r="A32" s="111"/>
      <c r="B32" s="4"/>
      <c r="C32" s="4"/>
      <c r="D32" s="13"/>
      <c r="E32" s="13">
        <v>0</v>
      </c>
      <c r="F32" s="13">
        <f t="shared" si="3"/>
        <v>0</v>
      </c>
      <c r="G32" s="17"/>
      <c r="H32" s="18">
        <f t="shared" si="0"/>
        <v>0</v>
      </c>
    </row>
    <row r="33" spans="1:8" ht="12.75">
      <c r="A33" s="111"/>
      <c r="B33" s="4"/>
      <c r="C33" s="4"/>
      <c r="D33" s="13"/>
      <c r="E33" s="13">
        <v>0</v>
      </c>
      <c r="F33" s="13">
        <f t="shared" si="3"/>
        <v>0</v>
      </c>
      <c r="G33" s="17"/>
      <c r="H33" s="18">
        <f t="shared" si="0"/>
        <v>0</v>
      </c>
    </row>
    <row r="34" spans="1:8" ht="12.75">
      <c r="A34" s="111"/>
      <c r="B34" s="4"/>
      <c r="C34" s="4"/>
      <c r="D34" s="13"/>
      <c r="E34" s="13">
        <v>0</v>
      </c>
      <c r="F34" s="13">
        <f t="shared" si="3"/>
        <v>0</v>
      </c>
      <c r="G34" s="17"/>
      <c r="H34" s="18">
        <f t="shared" si="0"/>
        <v>0</v>
      </c>
    </row>
    <row r="35" spans="1:8" ht="12.75">
      <c r="A35" s="111"/>
      <c r="B35" s="4"/>
      <c r="C35" s="4"/>
      <c r="D35" s="13"/>
      <c r="E35" s="13">
        <v>0</v>
      </c>
      <c r="F35" s="13">
        <f t="shared" si="3"/>
        <v>0</v>
      </c>
      <c r="G35" s="17"/>
      <c r="H35" s="18">
        <f t="shared" si="0"/>
        <v>0</v>
      </c>
    </row>
    <row r="36" spans="1:8" ht="12.75">
      <c r="A36" s="111"/>
      <c r="B36" s="4"/>
      <c r="C36" s="4"/>
      <c r="D36" s="13"/>
      <c r="E36" s="13">
        <v>0</v>
      </c>
      <c r="F36" s="13">
        <f t="shared" si="3"/>
        <v>0</v>
      </c>
      <c r="G36" s="17"/>
      <c r="H36" s="18">
        <f t="shared" si="0"/>
        <v>0</v>
      </c>
    </row>
    <row r="37" spans="1:8" ht="12.75">
      <c r="A37" s="111"/>
      <c r="B37" s="4"/>
      <c r="C37" s="4"/>
      <c r="D37" s="13"/>
      <c r="E37" s="13">
        <v>0</v>
      </c>
      <c r="F37" s="13">
        <f t="shared" si="3"/>
        <v>0</v>
      </c>
      <c r="G37" s="17"/>
      <c r="H37" s="18">
        <f t="shared" si="0"/>
        <v>0</v>
      </c>
    </row>
    <row r="38" spans="1:8" ht="12.75">
      <c r="A38" s="111"/>
      <c r="B38" s="4"/>
      <c r="C38" s="4"/>
      <c r="D38" s="13"/>
      <c r="E38" s="13">
        <v>0</v>
      </c>
      <c r="F38" s="13">
        <f t="shared" si="3"/>
        <v>0</v>
      </c>
      <c r="G38" s="17"/>
      <c r="H38" s="18">
        <f t="shared" si="0"/>
        <v>0</v>
      </c>
    </row>
    <row r="39" spans="1:8" ht="12.75">
      <c r="A39" s="111"/>
      <c r="B39" s="4"/>
      <c r="C39" s="4"/>
      <c r="D39" s="13"/>
      <c r="E39" s="13">
        <v>0</v>
      </c>
      <c r="F39" s="13">
        <f t="shared" si="3"/>
        <v>0</v>
      </c>
      <c r="G39" s="17"/>
      <c r="H39" s="18">
        <f t="shared" si="0"/>
        <v>0</v>
      </c>
    </row>
    <row r="40" spans="1:8" s="108" customFormat="1" ht="13.5" thickBot="1">
      <c r="A40" s="102" t="s">
        <v>57</v>
      </c>
      <c r="B40" s="103" t="s">
        <v>58</v>
      </c>
      <c r="C40" s="104"/>
      <c r="D40" s="105"/>
      <c r="E40" s="105"/>
      <c r="F40" s="105">
        <f>SUM(F15:F39)</f>
        <v>47</v>
      </c>
      <c r="G40" s="106"/>
      <c r="H40" s="107">
        <f>SUM(H15:H39)</f>
        <v>120460</v>
      </c>
    </row>
    <row r="41" spans="1:8" s="23" customFormat="1" ht="16.5" thickBot="1">
      <c r="A41" s="113">
        <f>COUNT(A14:A39)</f>
        <v>14</v>
      </c>
      <c r="B41" s="28"/>
      <c r="C41" s="29"/>
      <c r="D41" s="30"/>
      <c r="E41" s="30"/>
      <c r="F41" s="30"/>
      <c r="G41" s="31"/>
      <c r="H41" s="109">
        <f>+H40*A41</f>
        <v>1686440</v>
      </c>
    </row>
    <row r="42" spans="1:8" ht="12.75">
      <c r="A42" s="112" t="s">
        <v>55</v>
      </c>
      <c r="B42" s="15" t="s">
        <v>19</v>
      </c>
      <c r="C42" s="14"/>
      <c r="D42" s="24"/>
      <c r="E42" s="24"/>
      <c r="F42" s="24"/>
      <c r="G42" s="25"/>
      <c r="H42" s="14"/>
    </row>
    <row r="43" spans="1:8" ht="12.75">
      <c r="A43" s="7">
        <v>503</v>
      </c>
      <c r="B43" s="16" t="s">
        <v>42</v>
      </c>
      <c r="C43" s="4">
        <v>17</v>
      </c>
      <c r="D43" s="13">
        <v>2</v>
      </c>
      <c r="E43" s="13">
        <v>0</v>
      </c>
      <c r="F43" s="13">
        <f>+D43-E43</f>
        <v>2</v>
      </c>
      <c r="G43" s="17">
        <v>20373.49</v>
      </c>
      <c r="H43" s="18">
        <f>+G43*F43</f>
        <v>40746.98</v>
      </c>
    </row>
    <row r="44" spans="1:8" ht="38.25">
      <c r="A44" s="7"/>
      <c r="B44" s="101" t="s">
        <v>54</v>
      </c>
      <c r="C44" s="4"/>
      <c r="D44" s="13"/>
      <c r="E44" s="13"/>
      <c r="F44" s="13"/>
      <c r="G44" s="17"/>
      <c r="H44" s="18"/>
    </row>
    <row r="45" spans="1:8" ht="12.75">
      <c r="A45" s="7">
        <v>504</v>
      </c>
      <c r="B45" s="16" t="s">
        <v>59</v>
      </c>
      <c r="C45" s="4">
        <f>+C43+1</f>
        <v>18</v>
      </c>
      <c r="D45" s="13">
        <v>1</v>
      </c>
      <c r="E45" s="13">
        <v>0</v>
      </c>
      <c r="F45" s="13">
        <f>+D45-E45</f>
        <v>1</v>
      </c>
      <c r="G45" s="17">
        <v>325000</v>
      </c>
      <c r="H45" s="18">
        <f>+G45*F45</f>
        <v>325000</v>
      </c>
    </row>
    <row r="46" spans="1:8" ht="12.75">
      <c r="A46" s="7"/>
      <c r="B46" s="101" t="s">
        <v>60</v>
      </c>
      <c r="C46" s="4"/>
      <c r="D46" s="13"/>
      <c r="E46" s="13"/>
      <c r="F46" s="13"/>
      <c r="G46" s="17"/>
      <c r="H46" s="18"/>
    </row>
    <row r="47" spans="1:8" ht="12.75">
      <c r="A47" s="7"/>
      <c r="B47" s="16"/>
      <c r="C47" s="4"/>
      <c r="D47" s="13"/>
      <c r="E47" s="13">
        <v>0</v>
      </c>
      <c r="F47" s="13">
        <f>+D47-E47</f>
        <v>0</v>
      </c>
      <c r="G47" s="17"/>
      <c r="H47" s="18">
        <f>+G47*F47</f>
        <v>0</v>
      </c>
    </row>
    <row r="48" spans="1:8" ht="12.75">
      <c r="A48" s="7"/>
      <c r="B48" s="101"/>
      <c r="C48" s="4"/>
      <c r="D48" s="13"/>
      <c r="E48" s="13"/>
      <c r="F48" s="13"/>
      <c r="G48" s="17"/>
      <c r="H48" s="18"/>
    </row>
    <row r="49" spans="1:8" ht="12.75">
      <c r="A49" s="7"/>
      <c r="B49" s="16"/>
      <c r="C49" s="4"/>
      <c r="D49" s="13"/>
      <c r="E49" s="13">
        <v>0</v>
      </c>
      <c r="F49" s="13">
        <f>+D49-E49</f>
        <v>0</v>
      </c>
      <c r="G49" s="17"/>
      <c r="H49" s="18">
        <f>+G49*F49</f>
        <v>0</v>
      </c>
    </row>
    <row r="50" spans="1:8" ht="12.75">
      <c r="A50" s="7"/>
      <c r="B50" s="101"/>
      <c r="C50" s="4"/>
      <c r="D50" s="13"/>
      <c r="E50" s="13"/>
      <c r="F50" s="13"/>
      <c r="G50" s="17"/>
      <c r="H50" s="18"/>
    </row>
    <row r="51" spans="1:8" ht="12.75">
      <c r="A51" s="7"/>
      <c r="B51" s="16"/>
      <c r="C51" s="4"/>
      <c r="D51" s="13"/>
      <c r="E51" s="13">
        <v>0</v>
      </c>
      <c r="F51" s="13">
        <f>+D51-E51</f>
        <v>0</v>
      </c>
      <c r="G51" s="17"/>
      <c r="H51" s="18">
        <f>+G51*F51</f>
        <v>0</v>
      </c>
    </row>
    <row r="52" spans="1:8" ht="12.75">
      <c r="A52" s="7"/>
      <c r="B52" s="101"/>
      <c r="C52" s="4"/>
      <c r="D52" s="13"/>
      <c r="E52" s="13"/>
      <c r="F52" s="13"/>
      <c r="G52" s="17"/>
      <c r="H52" s="18"/>
    </row>
    <row r="53" spans="1:8" ht="12.75">
      <c r="A53" s="7"/>
      <c r="B53" s="16"/>
      <c r="C53" s="4"/>
      <c r="D53" s="13"/>
      <c r="E53" s="13">
        <v>0</v>
      </c>
      <c r="F53" s="13">
        <f>+D53-E53</f>
        <v>0</v>
      </c>
      <c r="G53" s="17"/>
      <c r="H53" s="18">
        <f>+G53*F53</f>
        <v>0</v>
      </c>
    </row>
    <row r="54" spans="1:8" ht="12.75">
      <c r="A54" s="7"/>
      <c r="B54" s="101"/>
      <c r="C54" s="4"/>
      <c r="D54" s="13"/>
      <c r="E54" s="13"/>
      <c r="F54" s="13"/>
      <c r="G54" s="17"/>
      <c r="H54" s="18"/>
    </row>
    <row r="55" spans="1:8" ht="12.75">
      <c r="A55" s="7"/>
      <c r="B55" s="16"/>
      <c r="C55" s="4"/>
      <c r="D55" s="13"/>
      <c r="E55" s="13">
        <v>0</v>
      </c>
      <c r="F55" s="13">
        <f>+D55-E55</f>
        <v>0</v>
      </c>
      <c r="G55" s="17"/>
      <c r="H55" s="18">
        <f>+G55*F55</f>
        <v>0</v>
      </c>
    </row>
    <row r="56" spans="1:8" ht="12.75">
      <c r="A56" s="7"/>
      <c r="B56" s="16"/>
      <c r="C56" s="4"/>
      <c r="D56" s="13"/>
      <c r="E56" s="13">
        <v>0</v>
      </c>
      <c r="F56" s="13">
        <f>+D56-E56</f>
        <v>0</v>
      </c>
      <c r="G56" s="17"/>
      <c r="H56" s="18">
        <f>+G56*F56</f>
        <v>0</v>
      </c>
    </row>
    <row r="57" spans="1:8" ht="12.75">
      <c r="A57" s="7"/>
      <c r="B57" s="101"/>
      <c r="C57" s="4"/>
      <c r="D57" s="13"/>
      <c r="E57" s="13"/>
      <c r="F57" s="13"/>
      <c r="G57" s="17"/>
      <c r="H57" s="18"/>
    </row>
    <row r="58" spans="1:8" s="108" customFormat="1" ht="12.75">
      <c r="A58" s="102"/>
      <c r="B58" s="103" t="s">
        <v>56</v>
      </c>
      <c r="C58" s="104"/>
      <c r="D58" s="105"/>
      <c r="E58" s="105"/>
      <c r="F58" s="105">
        <f>SUM(F43:F57)</f>
        <v>3</v>
      </c>
      <c r="G58" s="106"/>
      <c r="H58" s="107">
        <f>SUM(H43:H57)</f>
        <v>365746.98</v>
      </c>
    </row>
    <row r="59" spans="1:8" s="23" customFormat="1" ht="15.75">
      <c r="A59" s="46">
        <f>+A13</f>
        <v>0</v>
      </c>
      <c r="B59" s="47"/>
      <c r="C59" s="47"/>
      <c r="D59" s="47"/>
      <c r="E59" s="48"/>
      <c r="F59" s="49" t="s">
        <v>24</v>
      </c>
      <c r="G59" s="50"/>
      <c r="H59" s="52">
        <f>SUM(H41:H57)</f>
        <v>2052186.98</v>
      </c>
    </row>
    <row r="60" spans="1:8" ht="12.75">
      <c r="A60" s="3"/>
      <c r="B60" s="1"/>
      <c r="C60" s="1"/>
      <c r="D60" s="1"/>
      <c r="E60" s="3"/>
      <c r="F60" s="1"/>
      <c r="G60" s="9"/>
      <c r="H60" s="1"/>
    </row>
    <row r="61" spans="1:8" ht="12.75">
      <c r="A61" s="3"/>
      <c r="B61" s="1"/>
      <c r="C61" s="1"/>
      <c r="D61" s="1"/>
      <c r="E61" s="3"/>
      <c r="F61" s="1"/>
      <c r="G61" s="9"/>
      <c r="H61" s="1"/>
    </row>
    <row r="62" spans="1:8" ht="12.75">
      <c r="A62" s="3"/>
      <c r="B62" s="1"/>
      <c r="C62" s="1"/>
      <c r="D62" s="1"/>
      <c r="E62" s="3"/>
      <c r="F62" s="1"/>
      <c r="G62" s="9"/>
      <c r="H62" s="1"/>
    </row>
    <row r="63" spans="1:8" ht="12.75">
      <c r="A63" s="3"/>
      <c r="B63" s="1"/>
      <c r="C63" s="1"/>
      <c r="D63" s="1"/>
      <c r="E63" s="3"/>
      <c r="F63" s="1"/>
      <c r="G63" s="9"/>
      <c r="H63" s="1"/>
    </row>
    <row r="64" spans="1:8" ht="12.75">
      <c r="A64" s="3"/>
      <c r="B64" s="1"/>
      <c r="C64" s="1"/>
      <c r="D64" s="1"/>
      <c r="E64" s="3"/>
      <c r="F64" s="1"/>
      <c r="G64" s="9"/>
      <c r="H64" s="1"/>
    </row>
    <row r="65" spans="1:8" ht="12.75">
      <c r="A65" s="3"/>
      <c r="B65" s="1"/>
      <c r="C65" s="1"/>
      <c r="D65" s="1"/>
      <c r="E65" s="3"/>
      <c r="F65" s="1"/>
      <c r="G65" s="9"/>
      <c r="H65" s="1"/>
    </row>
    <row r="66" spans="1:8" ht="12.75">
      <c r="A66" s="3"/>
      <c r="B66" s="1"/>
      <c r="C66" s="1"/>
      <c r="D66" s="1"/>
      <c r="E66" s="3"/>
      <c r="F66" s="1"/>
      <c r="G66" s="9"/>
      <c r="H66" s="1"/>
    </row>
    <row r="67" spans="1:8" ht="12.75">
      <c r="A67" s="3"/>
      <c r="B67" s="1"/>
      <c r="C67" s="1"/>
      <c r="D67" s="1"/>
      <c r="E67" s="3"/>
      <c r="F67" s="1"/>
      <c r="G67" s="9"/>
      <c r="H67" s="1"/>
    </row>
    <row r="68" spans="1:8" ht="12.75">
      <c r="A68" s="3"/>
      <c r="B68" s="1"/>
      <c r="C68" s="1"/>
      <c r="D68" s="1"/>
      <c r="E68" s="3"/>
      <c r="F68" s="1"/>
      <c r="G68" s="9"/>
      <c r="H68" s="1"/>
    </row>
    <row r="69" spans="1:8" ht="12.75">
      <c r="A69" s="3"/>
      <c r="B69" s="1"/>
      <c r="C69" s="1"/>
      <c r="D69" s="1"/>
      <c r="E69" s="3"/>
      <c r="F69" s="1"/>
      <c r="G69" s="9"/>
      <c r="H69" s="1"/>
    </row>
  </sheetData>
  <sheetProtection/>
  <mergeCells count="2">
    <mergeCell ref="A1:H1"/>
    <mergeCell ref="A2:H2"/>
  </mergeCells>
  <printOptions/>
  <pageMargins left="0.75" right="0.75" top="0.65" bottom="1" header="0.5" footer="0.5"/>
  <pageSetup orientation="portrait" scale="80" r:id="rId4"/>
  <headerFooter alignWithMargins="0">
    <oddFooter xml:space="preserve">&amp;LSUAM VIII — 9142 2/08&amp;C&amp;A - Page &amp;P </oddFooter>
  </headerFooter>
  <drawing r:id="rId3"/>
  <legacyDrawing r:id="rId2"/>
</worksheet>
</file>

<file path=xl/worksheets/sheet3.xml><?xml version="1.0" encoding="utf-8"?>
<worksheet xmlns="http://schemas.openxmlformats.org/spreadsheetml/2006/main" xmlns:r="http://schemas.openxmlformats.org/officeDocument/2006/relationships">
  <dimension ref="A1:K52"/>
  <sheetViews>
    <sheetView showZeros="0" view="pageLayout" zoomScaleSheetLayoutView="100" workbookViewId="0" topLeftCell="A1">
      <selection activeCell="F26" sqref="F26"/>
    </sheetView>
  </sheetViews>
  <sheetFormatPr defaultColWidth="11.375" defaultRowHeight="12.75"/>
  <cols>
    <col min="1" max="1" width="18.25390625" style="0" customWidth="1"/>
    <col min="2" max="2" width="16.00390625" style="0" customWidth="1"/>
    <col min="3" max="3" width="15.375" style="0" customWidth="1"/>
    <col min="4" max="4" width="8.75390625" style="8" customWidth="1"/>
    <col min="5" max="5" width="12.75390625" style="0" customWidth="1"/>
    <col min="6" max="6" width="12.75390625" style="11" customWidth="1"/>
    <col min="7" max="7" width="16.75390625" style="8" customWidth="1"/>
  </cols>
  <sheetData>
    <row r="1" spans="1:11" ht="18.75">
      <c r="A1" s="123" t="s">
        <v>52</v>
      </c>
      <c r="B1" s="123"/>
      <c r="C1" s="123"/>
      <c r="D1" s="123"/>
      <c r="E1" s="123"/>
      <c r="F1" s="123"/>
      <c r="G1" s="123"/>
      <c r="H1" s="114"/>
      <c r="I1" s="114"/>
      <c r="J1" s="114"/>
      <c r="K1" s="114"/>
    </row>
    <row r="2" spans="1:11" ht="15" customHeight="1">
      <c r="A2" s="124" t="s">
        <v>51</v>
      </c>
      <c r="B2" s="124"/>
      <c r="C2" s="124"/>
      <c r="D2" s="124"/>
      <c r="E2" s="124"/>
      <c r="F2" s="124"/>
      <c r="G2" s="124"/>
      <c r="H2" s="115"/>
      <c r="I2" s="115"/>
      <c r="J2" s="115"/>
      <c r="K2" s="115"/>
    </row>
    <row r="3" spans="1:7" ht="15" customHeight="1">
      <c r="A3" s="100"/>
      <c r="B3" s="100"/>
      <c r="C3" s="100"/>
      <c r="D3" s="100"/>
      <c r="E3" s="100"/>
      <c r="F3" s="100"/>
      <c r="G3" s="100"/>
    </row>
    <row r="4" spans="1:7" ht="15.75" customHeight="1">
      <c r="A4" s="90" t="s">
        <v>43</v>
      </c>
      <c r="B4" s="90"/>
      <c r="C4" s="90"/>
      <c r="D4" s="90"/>
      <c r="E4" s="90"/>
      <c r="F4" s="91" t="s">
        <v>48</v>
      </c>
      <c r="G4" s="98" t="s">
        <v>49</v>
      </c>
    </row>
    <row r="5" spans="1:7" ht="15.75" customHeight="1">
      <c r="A5" s="54"/>
      <c r="B5" s="54"/>
      <c r="C5" s="54"/>
      <c r="D5" s="54"/>
      <c r="E5" s="54"/>
      <c r="F5" s="97" t="s">
        <v>50</v>
      </c>
      <c r="G5" s="99">
        <v>38038</v>
      </c>
    </row>
    <row r="6" spans="1:7" ht="15.75">
      <c r="A6" s="22" t="s">
        <v>44</v>
      </c>
      <c r="B6" s="22"/>
      <c r="C6" s="1"/>
      <c r="D6" s="3"/>
      <c r="E6" s="1"/>
      <c r="F6" s="92" t="s">
        <v>23</v>
      </c>
      <c r="G6" s="98">
        <v>2799</v>
      </c>
    </row>
    <row r="7" spans="2:7" ht="15">
      <c r="B7" s="5"/>
      <c r="C7" s="2"/>
      <c r="D7" s="53"/>
      <c r="E7" s="12"/>
      <c r="F7" s="10"/>
      <c r="G7" s="6"/>
    </row>
    <row r="8" spans="1:7" ht="12.75" customHeight="1">
      <c r="A8" s="5"/>
      <c r="B8" s="5"/>
      <c r="C8" s="5"/>
      <c r="D8" s="6"/>
      <c r="E8" s="5"/>
      <c r="F8" s="10"/>
      <c r="G8" s="3"/>
    </row>
    <row r="9" spans="1:7" ht="12.75" customHeight="1">
      <c r="A9" s="80" t="s">
        <v>67</v>
      </c>
      <c r="B9" s="80"/>
      <c r="C9" s="2"/>
      <c r="D9" s="6"/>
      <c r="E9" s="12"/>
      <c r="F9" s="10"/>
      <c r="G9" s="6"/>
    </row>
    <row r="10" spans="1:7" ht="12.75" customHeight="1">
      <c r="A10" s="81" t="s">
        <v>65</v>
      </c>
      <c r="B10" s="81"/>
      <c r="C10" s="118">
        <v>0</v>
      </c>
      <c r="D10" s="3"/>
      <c r="E10" s="1"/>
      <c r="F10" s="9"/>
      <c r="G10" s="3"/>
    </row>
    <row r="11" spans="1:7" s="21" customFormat="1" ht="12.75" customHeight="1">
      <c r="A11" s="117" t="s">
        <v>66</v>
      </c>
      <c r="B11" s="84"/>
      <c r="C11" s="116">
        <v>0</v>
      </c>
      <c r="D11" s="55"/>
      <c r="E11" s="55"/>
      <c r="F11" s="56"/>
      <c r="G11" s="55"/>
    </row>
    <row r="12" spans="1:7" ht="12.75" customHeight="1">
      <c r="A12" s="83"/>
      <c r="B12" s="83"/>
      <c r="C12" s="78"/>
      <c r="D12" s="60"/>
      <c r="E12" s="60"/>
      <c r="F12" s="61"/>
      <c r="G12" s="60"/>
    </row>
    <row r="13" spans="1:7" ht="12.75" customHeight="1">
      <c r="A13" s="82"/>
      <c r="B13" s="82"/>
      <c r="C13" s="65"/>
      <c r="D13" s="58"/>
      <c r="E13" s="57"/>
      <c r="F13" s="59"/>
      <c r="G13" s="58"/>
    </row>
    <row r="14" spans="1:7" ht="12.75" customHeight="1">
      <c r="A14" s="80" t="s">
        <v>68</v>
      </c>
      <c r="B14" s="79"/>
      <c r="C14" s="62">
        <v>0</v>
      </c>
      <c r="D14" s="62"/>
      <c r="E14" s="62"/>
      <c r="F14" s="62"/>
      <c r="G14" s="62"/>
    </row>
    <row r="15" spans="1:7" ht="12.75" customHeight="1">
      <c r="A15" s="81" t="s">
        <v>65</v>
      </c>
      <c r="B15" s="82"/>
      <c r="C15" s="77">
        <v>0</v>
      </c>
      <c r="D15" s="65"/>
      <c r="E15" s="64"/>
      <c r="F15" s="66"/>
      <c r="G15" s="93"/>
    </row>
    <row r="16" spans="1:7" ht="12.75" customHeight="1">
      <c r="A16" s="117" t="s">
        <v>66</v>
      </c>
      <c r="B16" s="84"/>
      <c r="C16" s="85">
        <v>0</v>
      </c>
      <c r="D16" s="67"/>
      <c r="E16" s="67"/>
      <c r="F16" s="68"/>
      <c r="G16" s="94"/>
    </row>
    <row r="17" spans="1:7" ht="12.75" customHeight="1">
      <c r="A17" s="83"/>
      <c r="B17" s="83"/>
      <c r="C17" s="78"/>
      <c r="D17" s="60"/>
      <c r="E17" s="60"/>
      <c r="F17" s="61"/>
      <c r="G17" s="60"/>
    </row>
    <row r="18" spans="1:7" ht="12.75" customHeight="1">
      <c r="A18" s="82"/>
      <c r="B18" s="82"/>
      <c r="C18" s="67"/>
      <c r="D18" s="67"/>
      <c r="E18" s="67"/>
      <c r="F18" s="68"/>
      <c r="G18" s="94"/>
    </row>
    <row r="19" spans="1:7" ht="12.75" customHeight="1">
      <c r="A19" s="80" t="s">
        <v>69</v>
      </c>
      <c r="B19" s="79"/>
      <c r="C19" s="62">
        <v>0</v>
      </c>
      <c r="D19" s="67"/>
      <c r="E19" s="67"/>
      <c r="F19" s="68"/>
      <c r="G19" s="94"/>
    </row>
    <row r="20" spans="1:7" ht="12.75" customHeight="1">
      <c r="A20" s="81" t="s">
        <v>65</v>
      </c>
      <c r="B20" s="82"/>
      <c r="C20" s="77">
        <v>0</v>
      </c>
      <c r="D20" s="67"/>
      <c r="E20" s="67"/>
      <c r="F20" s="68"/>
      <c r="G20" s="94"/>
    </row>
    <row r="21" spans="1:7" ht="12.75" customHeight="1">
      <c r="A21" s="117" t="s">
        <v>66</v>
      </c>
      <c r="B21" s="84"/>
      <c r="C21" s="85">
        <v>0</v>
      </c>
      <c r="D21" s="60"/>
      <c r="E21" s="60"/>
      <c r="F21" s="61"/>
      <c r="G21" s="60"/>
    </row>
    <row r="22" spans="1:7" ht="12.75" customHeight="1">
      <c r="A22" s="82"/>
      <c r="B22" s="82"/>
      <c r="C22" s="67"/>
      <c r="D22" s="67"/>
      <c r="E22" s="67"/>
      <c r="F22" s="68"/>
      <c r="G22" s="94"/>
    </row>
    <row r="23" spans="1:7" s="108" customFormat="1" ht="12.75" customHeight="1">
      <c r="A23" s="83" t="s">
        <v>46</v>
      </c>
      <c r="B23" s="83"/>
      <c r="C23" s="125"/>
      <c r="D23" s="126"/>
      <c r="E23" s="126"/>
      <c r="F23" s="127"/>
      <c r="G23" s="128"/>
    </row>
    <row r="24" spans="1:7" ht="12.75" customHeight="1">
      <c r="A24" s="84" t="s">
        <v>45</v>
      </c>
      <c r="B24" s="88">
        <v>0.03</v>
      </c>
      <c r="C24" s="89"/>
      <c r="D24" s="67"/>
      <c r="E24" s="67"/>
      <c r="F24" s="68"/>
      <c r="G24" s="94"/>
    </row>
    <row r="25" spans="1:7" s="23" customFormat="1" ht="18" customHeight="1">
      <c r="A25" s="86" t="s">
        <v>47</v>
      </c>
      <c r="B25" s="86"/>
      <c r="C25" s="87"/>
      <c r="D25" s="70"/>
      <c r="E25" s="70"/>
      <c r="F25" s="71"/>
      <c r="G25" s="95"/>
    </row>
    <row r="26" spans="1:7" ht="12.75">
      <c r="A26" s="82"/>
      <c r="B26" s="82"/>
      <c r="C26" s="67"/>
      <c r="D26" s="67"/>
      <c r="E26" s="67"/>
      <c r="F26" s="68"/>
      <c r="G26" s="94"/>
    </row>
    <row r="27" spans="1:7" ht="12.75">
      <c r="A27" s="82"/>
      <c r="B27" s="82"/>
      <c r="C27" s="67"/>
      <c r="D27" s="67"/>
      <c r="E27" s="67"/>
      <c r="F27" s="68"/>
      <c r="G27" s="94"/>
    </row>
    <row r="28" spans="1:7" ht="12.75">
      <c r="A28" s="82"/>
      <c r="B28" s="82"/>
      <c r="C28" s="67"/>
      <c r="D28" s="67"/>
      <c r="E28" s="67"/>
      <c r="F28" s="68"/>
      <c r="G28" s="94"/>
    </row>
    <row r="29" spans="1:7" ht="12.75">
      <c r="A29" s="82"/>
      <c r="B29" s="82"/>
      <c r="C29" s="67"/>
      <c r="D29" s="67"/>
      <c r="E29" s="67"/>
      <c r="F29" s="68"/>
      <c r="G29" s="94"/>
    </row>
    <row r="30" spans="1:7" ht="12.75">
      <c r="A30" s="64"/>
      <c r="B30" s="64"/>
      <c r="C30" s="67"/>
      <c r="D30" s="67"/>
      <c r="E30" s="67"/>
      <c r="F30" s="68"/>
      <c r="G30" s="94"/>
    </row>
    <row r="31" spans="1:7" ht="12.75">
      <c r="A31" s="64"/>
      <c r="B31" s="64"/>
      <c r="C31" s="67"/>
      <c r="D31" s="67"/>
      <c r="E31" s="67"/>
      <c r="F31" s="68"/>
      <c r="G31" s="94"/>
    </row>
    <row r="32" spans="1:7" ht="12.75">
      <c r="A32" s="64"/>
      <c r="B32" s="64"/>
      <c r="C32" s="67"/>
      <c r="D32" s="67"/>
      <c r="E32" s="67"/>
      <c r="F32" s="68"/>
      <c r="G32" s="94"/>
    </row>
    <row r="33" spans="1:7" ht="12.75">
      <c r="A33" s="64"/>
      <c r="B33" s="64"/>
      <c r="C33" s="67"/>
      <c r="D33" s="67"/>
      <c r="E33" s="67"/>
      <c r="F33" s="68"/>
      <c r="G33" s="94"/>
    </row>
    <row r="34" spans="1:7" ht="12.75">
      <c r="A34" s="64"/>
      <c r="B34" s="64"/>
      <c r="C34" s="67"/>
      <c r="D34" s="67"/>
      <c r="E34" s="67"/>
      <c r="F34" s="68"/>
      <c r="G34" s="94"/>
    </row>
    <row r="35" spans="1:7" ht="12.75">
      <c r="A35" s="67"/>
      <c r="B35" s="67"/>
      <c r="C35" s="67"/>
      <c r="D35" s="67"/>
      <c r="E35" s="67"/>
      <c r="F35" s="68"/>
      <c r="G35" s="94"/>
    </row>
    <row r="36" spans="1:7" s="23" customFormat="1" ht="15.75">
      <c r="A36" s="69"/>
      <c r="B36" s="69"/>
      <c r="C36" s="70"/>
      <c r="D36" s="70"/>
      <c r="E36" s="70"/>
      <c r="F36" s="71"/>
      <c r="G36" s="96"/>
    </row>
    <row r="37" spans="1:7" ht="12.75">
      <c r="A37" s="63"/>
      <c r="B37" s="63"/>
      <c r="C37" s="67"/>
      <c r="D37" s="67"/>
      <c r="E37" s="67"/>
      <c r="F37" s="68"/>
      <c r="G37" s="65"/>
    </row>
    <row r="38" spans="1:7" ht="12.75">
      <c r="A38" s="64"/>
      <c r="B38" s="64"/>
      <c r="C38" s="67"/>
      <c r="D38" s="67"/>
      <c r="E38" s="67"/>
      <c r="F38" s="68"/>
      <c r="G38" s="94"/>
    </row>
    <row r="39" spans="1:7" ht="12.75">
      <c r="A39" s="72"/>
      <c r="B39" s="72"/>
      <c r="C39" s="67"/>
      <c r="D39" s="67"/>
      <c r="E39" s="67"/>
      <c r="F39" s="68"/>
      <c r="G39" s="94"/>
    </row>
    <row r="40" spans="1:7" ht="12.75">
      <c r="A40" s="64"/>
      <c r="B40" s="64"/>
      <c r="C40" s="67"/>
      <c r="D40" s="67"/>
      <c r="E40" s="67"/>
      <c r="F40" s="68"/>
      <c r="G40" s="94"/>
    </row>
    <row r="41" spans="1:7" ht="12.75">
      <c r="A41" s="73"/>
      <c r="B41" s="73"/>
      <c r="C41" s="67"/>
      <c r="D41" s="67"/>
      <c r="E41" s="67"/>
      <c r="F41" s="68"/>
      <c r="G41" s="94"/>
    </row>
    <row r="42" spans="1:7" s="23" customFormat="1" ht="15.75">
      <c r="A42" s="69"/>
      <c r="B42" s="69"/>
      <c r="C42" s="69"/>
      <c r="D42" s="62"/>
      <c r="E42" s="70"/>
      <c r="F42" s="74"/>
      <c r="G42" s="95"/>
    </row>
    <row r="43" spans="1:7" ht="12.75">
      <c r="A43" s="64"/>
      <c r="B43" s="64"/>
      <c r="C43" s="64"/>
      <c r="D43" s="65"/>
      <c r="E43" s="64"/>
      <c r="F43" s="66"/>
      <c r="G43" s="65"/>
    </row>
    <row r="44" spans="1:7" ht="12.75">
      <c r="A44" s="64"/>
      <c r="B44" s="64"/>
      <c r="C44" s="64"/>
      <c r="D44" s="65"/>
      <c r="E44" s="64"/>
      <c r="F44" s="66"/>
      <c r="G44" s="65"/>
    </row>
    <row r="45" spans="1:7" ht="12.75">
      <c r="A45" s="1"/>
      <c r="B45" s="1"/>
      <c r="C45" s="1"/>
      <c r="D45" s="3"/>
      <c r="E45" s="1"/>
      <c r="F45" s="9"/>
      <c r="G45" s="3"/>
    </row>
    <row r="46" spans="1:7" ht="12.75">
      <c r="A46" s="1"/>
      <c r="B46" s="1"/>
      <c r="C46" s="1"/>
      <c r="D46" s="3"/>
      <c r="E46" s="1"/>
      <c r="F46" s="9"/>
      <c r="G46" s="3"/>
    </row>
    <row r="47" spans="1:7" ht="12.75">
      <c r="A47" s="1"/>
      <c r="B47" s="1"/>
      <c r="C47" s="1"/>
      <c r="D47" s="3"/>
      <c r="E47" s="1"/>
      <c r="F47" s="9"/>
      <c r="G47" s="3"/>
    </row>
    <row r="48" spans="1:7" ht="12.75">
      <c r="A48" s="1"/>
      <c r="B48" s="1"/>
      <c r="C48" s="1"/>
      <c r="D48" s="3"/>
      <c r="E48" s="1"/>
      <c r="F48" s="9"/>
      <c r="G48" s="3"/>
    </row>
    <row r="49" spans="1:7" ht="12.75">
      <c r="A49" s="1"/>
      <c r="B49" s="1"/>
      <c r="C49" s="1"/>
      <c r="D49" s="3"/>
      <c r="E49" s="1"/>
      <c r="F49" s="9"/>
      <c r="G49" s="3"/>
    </row>
    <row r="50" spans="1:7" ht="12.75">
      <c r="A50" s="1"/>
      <c r="B50" s="1"/>
      <c r="C50" s="1"/>
      <c r="D50" s="3"/>
      <c r="E50" s="1"/>
      <c r="F50" s="9"/>
      <c r="G50" s="3"/>
    </row>
    <row r="51" spans="1:7" ht="12.75">
      <c r="A51" s="1"/>
      <c r="B51" s="1"/>
      <c r="C51" s="1"/>
      <c r="D51" s="3"/>
      <c r="E51" s="1"/>
      <c r="F51" s="9"/>
      <c r="G51" s="3"/>
    </row>
    <row r="52" spans="1:7" ht="12.75">
      <c r="A52" s="1"/>
      <c r="B52" s="1"/>
      <c r="C52" s="1"/>
      <c r="D52" s="3"/>
      <c r="E52" s="1"/>
      <c r="F52" s="9"/>
      <c r="G52" s="3"/>
    </row>
  </sheetData>
  <sheetProtection/>
  <mergeCells count="2">
    <mergeCell ref="A1:G1"/>
    <mergeCell ref="A2:G2"/>
  </mergeCells>
  <printOptions/>
  <pageMargins left="0.75" right="0.75" top="0.65" bottom="1" header="0.5" footer="0.5"/>
  <pageSetup horizontalDpi="300" verticalDpi="300" orientation="portrait" scale="83" r:id="rId1"/>
  <headerFooter alignWithMargins="0">
    <oddHeader>&amp;LCAPITAL  PLANNING, DESIGN AND CONSTRUCTION - Group II Equipment Request (Form CPDC 2-23)</oddHeader>
    <oddFooter>&amp;C&amp;"Palatino,Regular"SUAM VIII — 9142 12/00&amp;R&amp;"Palatino,Regular"8/01/04</oddFooter>
  </headerFooter>
</worksheet>
</file>

<file path=xl/worksheets/sheet4.xml><?xml version="1.0" encoding="utf-8"?>
<worksheet xmlns="http://schemas.openxmlformats.org/spreadsheetml/2006/main" xmlns:r="http://schemas.openxmlformats.org/officeDocument/2006/relationships">
  <dimension ref="A1:H74"/>
  <sheetViews>
    <sheetView showGridLines="0" showZeros="0" view="pageBreakPreview" zoomScaleSheetLayoutView="100" workbookViewId="0" topLeftCell="A1">
      <selection activeCell="J16" sqref="J16"/>
    </sheetView>
  </sheetViews>
  <sheetFormatPr defaultColWidth="11.375" defaultRowHeight="12.75"/>
  <cols>
    <col min="1" max="1" width="15.75390625" style="8" customWidth="1"/>
    <col min="2" max="2" width="33.125" style="0" customWidth="1"/>
    <col min="3" max="4" width="8.75390625" style="0" customWidth="1"/>
    <col min="5" max="5" width="8.75390625" style="8" customWidth="1"/>
    <col min="6" max="6" width="8.75390625" style="0" customWidth="1"/>
    <col min="7" max="7" width="12.75390625" style="11" customWidth="1"/>
    <col min="8" max="8" width="16.75390625" style="0" customWidth="1"/>
  </cols>
  <sheetData>
    <row r="1" spans="1:8" ht="18.75">
      <c r="A1" s="123" t="s">
        <v>52</v>
      </c>
      <c r="B1" s="123"/>
      <c r="C1" s="123"/>
      <c r="D1" s="123"/>
      <c r="E1" s="123"/>
      <c r="F1" s="123"/>
      <c r="G1" s="123"/>
      <c r="H1" s="123"/>
    </row>
    <row r="2" spans="1:8" ht="15" customHeight="1">
      <c r="A2" s="124" t="s">
        <v>51</v>
      </c>
      <c r="B2" s="124"/>
      <c r="C2" s="124"/>
      <c r="D2" s="124"/>
      <c r="E2" s="124"/>
      <c r="F2" s="124"/>
      <c r="G2" s="124"/>
      <c r="H2" s="124"/>
    </row>
    <row r="3" spans="1:7" ht="15" customHeight="1">
      <c r="A3" s="100"/>
      <c r="B3" s="100"/>
      <c r="C3" s="100"/>
      <c r="D3" s="100"/>
      <c r="E3" s="100"/>
      <c r="F3" s="100"/>
      <c r="G3" s="100"/>
    </row>
    <row r="4" spans="1:8" ht="15.75" customHeight="1">
      <c r="A4" s="90" t="s">
        <v>43</v>
      </c>
      <c r="B4" s="90"/>
      <c r="C4" s="90"/>
      <c r="D4" s="90"/>
      <c r="E4" s="90"/>
      <c r="G4" s="91" t="s">
        <v>48</v>
      </c>
      <c r="H4" s="98" t="s">
        <v>49</v>
      </c>
    </row>
    <row r="5" spans="1:8" ht="15.75" customHeight="1">
      <c r="A5" s="54"/>
      <c r="B5" s="54"/>
      <c r="C5" s="54"/>
      <c r="D5" s="54"/>
      <c r="E5" s="54"/>
      <c r="G5" s="97" t="s">
        <v>50</v>
      </c>
      <c r="H5" s="99">
        <v>38038</v>
      </c>
    </row>
    <row r="6" spans="1:8" ht="15.75">
      <c r="A6" s="22" t="s">
        <v>44</v>
      </c>
      <c r="B6" s="22"/>
      <c r="C6" s="1"/>
      <c r="D6" s="3"/>
      <c r="E6" s="1"/>
      <c r="G6" s="92" t="s">
        <v>23</v>
      </c>
      <c r="H6" s="98">
        <v>2799</v>
      </c>
    </row>
    <row r="7" spans="1:8" ht="15.75">
      <c r="A7" s="22"/>
      <c r="B7" s="22"/>
      <c r="C7" s="1"/>
      <c r="D7" s="3"/>
      <c r="E7" s="1"/>
      <c r="G7" s="92"/>
      <c r="H7" s="98"/>
    </row>
    <row r="8" spans="1:8" s="21" customFormat="1" ht="12">
      <c r="A8" s="19" t="s">
        <v>0</v>
      </c>
      <c r="B8" s="19" t="s">
        <v>1</v>
      </c>
      <c r="C8" s="19" t="s">
        <v>2</v>
      </c>
      <c r="D8" s="19" t="s">
        <v>3</v>
      </c>
      <c r="E8" s="19" t="s">
        <v>4</v>
      </c>
      <c r="F8" s="19" t="s">
        <v>5</v>
      </c>
      <c r="G8" s="20" t="s">
        <v>6</v>
      </c>
      <c r="H8" s="19" t="s">
        <v>7</v>
      </c>
    </row>
    <row r="9" spans="1:8" ht="10.5" customHeight="1">
      <c r="A9" s="32"/>
      <c r="B9" s="33"/>
      <c r="C9" s="34"/>
      <c r="D9" s="34"/>
      <c r="E9" s="32"/>
      <c r="F9" s="34"/>
      <c r="G9" s="35"/>
      <c r="H9" s="34"/>
    </row>
    <row r="10" spans="1:8" ht="15">
      <c r="A10" s="36" t="s">
        <v>10</v>
      </c>
      <c r="B10" s="37"/>
      <c r="C10" s="36" t="s">
        <v>13</v>
      </c>
      <c r="D10" s="36" t="s">
        <v>11</v>
      </c>
      <c r="E10" s="36" t="s">
        <v>11</v>
      </c>
      <c r="F10" s="36" t="s">
        <v>12</v>
      </c>
      <c r="G10" s="38" t="s">
        <v>9</v>
      </c>
      <c r="H10" s="36" t="s">
        <v>8</v>
      </c>
    </row>
    <row r="11" spans="1:8" ht="14.25">
      <c r="A11" s="36" t="s">
        <v>14</v>
      </c>
      <c r="B11" s="39" t="s">
        <v>13</v>
      </c>
      <c r="C11" s="36" t="s">
        <v>18</v>
      </c>
      <c r="D11" s="36" t="s">
        <v>15</v>
      </c>
      <c r="E11" s="36" t="s">
        <v>16</v>
      </c>
      <c r="F11" s="36"/>
      <c r="G11" s="38" t="s">
        <v>17</v>
      </c>
      <c r="H11" s="36" t="s">
        <v>9</v>
      </c>
    </row>
    <row r="12" spans="1:8" ht="15">
      <c r="A12" s="40"/>
      <c r="B12" s="41"/>
      <c r="C12" s="42" t="s">
        <v>21</v>
      </c>
      <c r="D12" s="42" t="s">
        <v>20</v>
      </c>
      <c r="E12" s="40"/>
      <c r="F12" s="43"/>
      <c r="G12" s="44"/>
      <c r="H12" s="43"/>
    </row>
    <row r="13" spans="1:8" ht="15.75">
      <c r="A13" s="45"/>
      <c r="B13" s="51" t="s">
        <v>62</v>
      </c>
      <c r="C13" s="45" t="s">
        <v>63</v>
      </c>
      <c r="D13" s="75"/>
      <c r="E13" s="75"/>
      <c r="F13" s="75"/>
      <c r="G13" s="75"/>
      <c r="H13" s="76"/>
    </row>
    <row r="14" spans="1:8" ht="12.75">
      <c r="A14" s="110" t="s">
        <v>25</v>
      </c>
      <c r="B14" s="15" t="s">
        <v>64</v>
      </c>
      <c r="C14" s="14"/>
      <c r="D14" s="14"/>
      <c r="E14" s="26">
        <f>C14-D14</f>
        <v>0</v>
      </c>
      <c r="F14" s="14"/>
      <c r="G14" s="27">
        <f>E14*F14</f>
        <v>0</v>
      </c>
      <c r="H14" s="27">
        <f>E14*G14</f>
        <v>0</v>
      </c>
    </row>
    <row r="15" spans="1:8" ht="12.75">
      <c r="A15" s="111">
        <v>1</v>
      </c>
      <c r="B15" s="16"/>
      <c r="C15" s="4">
        <v>1</v>
      </c>
      <c r="D15" s="13"/>
      <c r="E15" s="13">
        <v>0</v>
      </c>
      <c r="F15" s="13">
        <f>+D15-E15</f>
        <v>0</v>
      </c>
      <c r="G15" s="17"/>
      <c r="H15" s="18">
        <f>+G15*F15</f>
        <v>0</v>
      </c>
    </row>
    <row r="16" spans="1:8" ht="12.75">
      <c r="A16" s="111">
        <f>+A15+1</f>
        <v>2</v>
      </c>
      <c r="B16" s="16"/>
      <c r="C16" s="4">
        <f>+C15+1</f>
        <v>2</v>
      </c>
      <c r="D16" s="13"/>
      <c r="E16" s="13">
        <v>0</v>
      </c>
      <c r="F16" s="13">
        <f>+D16-E16</f>
        <v>0</v>
      </c>
      <c r="G16" s="17"/>
      <c r="H16" s="18">
        <f aca="true" t="shared" si="0" ref="H16:H30">+G16*F16</f>
        <v>0</v>
      </c>
    </row>
    <row r="17" spans="1:8" ht="12.75">
      <c r="A17" s="111">
        <f aca="true" t="shared" si="1" ref="A17:A39">+A16+1</f>
        <v>3</v>
      </c>
      <c r="B17" s="16"/>
      <c r="C17" s="4">
        <f aca="true" t="shared" si="2" ref="C17:C39">+C16+1</f>
        <v>3</v>
      </c>
      <c r="D17" s="13"/>
      <c r="E17" s="13">
        <v>0</v>
      </c>
      <c r="F17" s="13">
        <f aca="true" t="shared" si="3" ref="F17:F30">+D17-E17</f>
        <v>0</v>
      </c>
      <c r="G17" s="17"/>
      <c r="H17" s="18">
        <f t="shared" si="0"/>
        <v>0</v>
      </c>
    </row>
    <row r="18" spans="1:8" ht="12.75">
      <c r="A18" s="111">
        <f t="shared" si="1"/>
        <v>4</v>
      </c>
      <c r="B18" s="16"/>
      <c r="C18" s="4">
        <f t="shared" si="2"/>
        <v>4</v>
      </c>
      <c r="D18" s="13"/>
      <c r="E18" s="13">
        <v>0</v>
      </c>
      <c r="F18" s="13">
        <f t="shared" si="3"/>
        <v>0</v>
      </c>
      <c r="G18" s="17"/>
      <c r="H18" s="18">
        <f t="shared" si="0"/>
        <v>0</v>
      </c>
    </row>
    <row r="19" spans="1:8" ht="12.75">
      <c r="A19" s="111">
        <f t="shared" si="1"/>
        <v>5</v>
      </c>
      <c r="B19" s="16"/>
      <c r="C19" s="4">
        <f t="shared" si="2"/>
        <v>5</v>
      </c>
      <c r="D19" s="13"/>
      <c r="E19" s="13">
        <v>0</v>
      </c>
      <c r="F19" s="13">
        <f t="shared" si="3"/>
        <v>0</v>
      </c>
      <c r="G19" s="17"/>
      <c r="H19" s="18">
        <f t="shared" si="0"/>
        <v>0</v>
      </c>
    </row>
    <row r="20" spans="1:8" ht="12.75">
      <c r="A20" s="111">
        <f t="shared" si="1"/>
        <v>6</v>
      </c>
      <c r="B20" s="16"/>
      <c r="C20" s="4">
        <f t="shared" si="2"/>
        <v>6</v>
      </c>
      <c r="D20" s="13"/>
      <c r="E20" s="13">
        <v>0</v>
      </c>
      <c r="F20" s="13">
        <f t="shared" si="3"/>
        <v>0</v>
      </c>
      <c r="G20" s="17"/>
      <c r="H20" s="18">
        <f t="shared" si="0"/>
        <v>0</v>
      </c>
    </row>
    <row r="21" spans="1:8" ht="12.75">
      <c r="A21" s="111">
        <f t="shared" si="1"/>
        <v>7</v>
      </c>
      <c r="B21" s="16"/>
      <c r="C21" s="4">
        <f t="shared" si="2"/>
        <v>7</v>
      </c>
      <c r="D21" s="13"/>
      <c r="E21" s="13">
        <v>0</v>
      </c>
      <c r="F21" s="13">
        <f t="shared" si="3"/>
        <v>0</v>
      </c>
      <c r="G21" s="17"/>
      <c r="H21" s="18">
        <f t="shared" si="0"/>
        <v>0</v>
      </c>
    </row>
    <row r="22" spans="1:8" ht="12.75">
      <c r="A22" s="111">
        <f t="shared" si="1"/>
        <v>8</v>
      </c>
      <c r="B22" s="16"/>
      <c r="C22" s="4">
        <f t="shared" si="2"/>
        <v>8</v>
      </c>
      <c r="D22" s="13"/>
      <c r="E22" s="13">
        <v>0</v>
      </c>
      <c r="F22" s="13">
        <f t="shared" si="3"/>
        <v>0</v>
      </c>
      <c r="G22" s="17"/>
      <c r="H22" s="18">
        <f t="shared" si="0"/>
        <v>0</v>
      </c>
    </row>
    <row r="23" spans="1:8" ht="12.75">
      <c r="A23" s="111">
        <f t="shared" si="1"/>
        <v>9</v>
      </c>
      <c r="B23" s="16"/>
      <c r="C23" s="4">
        <f t="shared" si="2"/>
        <v>9</v>
      </c>
      <c r="D23" s="13"/>
      <c r="E23" s="13">
        <v>0</v>
      </c>
      <c r="F23" s="13">
        <f t="shared" si="3"/>
        <v>0</v>
      </c>
      <c r="G23" s="17"/>
      <c r="H23" s="18">
        <f t="shared" si="0"/>
        <v>0</v>
      </c>
    </row>
    <row r="24" spans="1:8" ht="12.75">
      <c r="A24" s="111">
        <f t="shared" si="1"/>
        <v>10</v>
      </c>
      <c r="B24" s="16"/>
      <c r="C24" s="4">
        <f t="shared" si="2"/>
        <v>10</v>
      </c>
      <c r="D24" s="13"/>
      <c r="E24" s="13">
        <v>0</v>
      </c>
      <c r="F24" s="13">
        <f t="shared" si="3"/>
        <v>0</v>
      </c>
      <c r="G24" s="17"/>
      <c r="H24" s="18">
        <f t="shared" si="0"/>
        <v>0</v>
      </c>
    </row>
    <row r="25" spans="1:8" ht="12.75">
      <c r="A25" s="111">
        <f t="shared" si="1"/>
        <v>11</v>
      </c>
      <c r="B25" s="16"/>
      <c r="C25" s="4">
        <f t="shared" si="2"/>
        <v>11</v>
      </c>
      <c r="D25" s="13"/>
      <c r="E25" s="13">
        <v>0</v>
      </c>
      <c r="F25" s="13">
        <f t="shared" si="3"/>
        <v>0</v>
      </c>
      <c r="G25" s="17"/>
      <c r="H25" s="18">
        <f t="shared" si="0"/>
        <v>0</v>
      </c>
    </row>
    <row r="26" spans="1:8" ht="12.75">
      <c r="A26" s="111">
        <f t="shared" si="1"/>
        <v>12</v>
      </c>
      <c r="B26" s="16"/>
      <c r="C26" s="4">
        <f t="shared" si="2"/>
        <v>12</v>
      </c>
      <c r="D26" s="13"/>
      <c r="E26" s="13">
        <v>0</v>
      </c>
      <c r="F26" s="13">
        <f t="shared" si="3"/>
        <v>0</v>
      </c>
      <c r="G26" s="17"/>
      <c r="H26" s="18">
        <f t="shared" si="0"/>
        <v>0</v>
      </c>
    </row>
    <row r="27" spans="1:8" ht="12.75">
      <c r="A27" s="111">
        <f t="shared" si="1"/>
        <v>13</v>
      </c>
      <c r="B27" s="16"/>
      <c r="C27" s="4">
        <f t="shared" si="2"/>
        <v>13</v>
      </c>
      <c r="D27" s="13"/>
      <c r="E27" s="13">
        <v>0</v>
      </c>
      <c r="F27" s="13">
        <f t="shared" si="3"/>
        <v>0</v>
      </c>
      <c r="G27" s="17"/>
      <c r="H27" s="18">
        <f t="shared" si="0"/>
        <v>0</v>
      </c>
    </row>
    <row r="28" spans="1:8" ht="12.75">
      <c r="A28" s="111">
        <f t="shared" si="1"/>
        <v>14</v>
      </c>
      <c r="B28" s="16"/>
      <c r="C28" s="4">
        <f t="shared" si="2"/>
        <v>14</v>
      </c>
      <c r="D28" s="13"/>
      <c r="E28" s="13">
        <v>0</v>
      </c>
      <c r="F28" s="13">
        <f t="shared" si="3"/>
        <v>0</v>
      </c>
      <c r="G28" s="17"/>
      <c r="H28" s="18">
        <f t="shared" si="0"/>
        <v>0</v>
      </c>
    </row>
    <row r="29" spans="1:8" ht="12.75">
      <c r="A29" s="111">
        <f t="shared" si="1"/>
        <v>15</v>
      </c>
      <c r="B29" s="16"/>
      <c r="C29" s="4">
        <f t="shared" si="2"/>
        <v>15</v>
      </c>
      <c r="D29" s="13"/>
      <c r="E29" s="13">
        <v>0</v>
      </c>
      <c r="F29" s="13">
        <f t="shared" si="3"/>
        <v>0</v>
      </c>
      <c r="G29" s="17"/>
      <c r="H29" s="18">
        <f t="shared" si="0"/>
        <v>0</v>
      </c>
    </row>
    <row r="30" spans="1:8" ht="12.75">
      <c r="A30" s="111">
        <f t="shared" si="1"/>
        <v>16</v>
      </c>
      <c r="B30" s="16"/>
      <c r="C30" s="4">
        <f t="shared" si="2"/>
        <v>16</v>
      </c>
      <c r="D30" s="13"/>
      <c r="E30" s="13">
        <v>0</v>
      </c>
      <c r="F30" s="13">
        <f t="shared" si="3"/>
        <v>0</v>
      </c>
      <c r="G30" s="17"/>
      <c r="H30" s="18">
        <f t="shared" si="0"/>
        <v>0</v>
      </c>
    </row>
    <row r="31" spans="1:8" ht="12.75">
      <c r="A31" s="111">
        <f t="shared" si="1"/>
        <v>17</v>
      </c>
      <c r="B31" s="4"/>
      <c r="C31" s="4">
        <f t="shared" si="2"/>
        <v>17</v>
      </c>
      <c r="D31" s="13"/>
      <c r="E31" s="13">
        <v>0</v>
      </c>
      <c r="F31" s="13">
        <f aca="true" t="shared" si="4" ref="F31:F39">+D31-E31</f>
        <v>0</v>
      </c>
      <c r="G31" s="17"/>
      <c r="H31" s="18">
        <f aca="true" t="shared" si="5" ref="H31:H39">+G31*F31</f>
        <v>0</v>
      </c>
    </row>
    <row r="32" spans="1:8" ht="12.75">
      <c r="A32" s="111">
        <f t="shared" si="1"/>
        <v>18</v>
      </c>
      <c r="B32" s="4"/>
      <c r="C32" s="4">
        <f t="shared" si="2"/>
        <v>18</v>
      </c>
      <c r="D32" s="13"/>
      <c r="E32" s="13">
        <v>0</v>
      </c>
      <c r="F32" s="13">
        <f t="shared" si="4"/>
        <v>0</v>
      </c>
      <c r="G32" s="17"/>
      <c r="H32" s="18">
        <f t="shared" si="5"/>
        <v>0</v>
      </c>
    </row>
    <row r="33" spans="1:8" ht="12.75">
      <c r="A33" s="111">
        <f t="shared" si="1"/>
        <v>19</v>
      </c>
      <c r="B33" s="4"/>
      <c r="C33" s="4">
        <f t="shared" si="2"/>
        <v>19</v>
      </c>
      <c r="D33" s="13"/>
      <c r="E33" s="13">
        <v>0</v>
      </c>
      <c r="F33" s="13">
        <f t="shared" si="4"/>
        <v>0</v>
      </c>
      <c r="G33" s="17"/>
      <c r="H33" s="18">
        <f t="shared" si="5"/>
        <v>0</v>
      </c>
    </row>
    <row r="34" spans="1:8" ht="12.75">
      <c r="A34" s="111">
        <f t="shared" si="1"/>
        <v>20</v>
      </c>
      <c r="B34" s="4"/>
      <c r="C34" s="4">
        <f t="shared" si="2"/>
        <v>20</v>
      </c>
      <c r="D34" s="13"/>
      <c r="E34" s="13">
        <v>0</v>
      </c>
      <c r="F34" s="13">
        <f t="shared" si="4"/>
        <v>0</v>
      </c>
      <c r="G34" s="17"/>
      <c r="H34" s="18">
        <f t="shared" si="5"/>
        <v>0</v>
      </c>
    </row>
    <row r="35" spans="1:8" ht="12.75">
      <c r="A35" s="111">
        <f t="shared" si="1"/>
        <v>21</v>
      </c>
      <c r="B35" s="4"/>
      <c r="C35" s="4">
        <f t="shared" si="2"/>
        <v>21</v>
      </c>
      <c r="D35" s="13"/>
      <c r="E35" s="13">
        <v>0</v>
      </c>
      <c r="F35" s="13">
        <f t="shared" si="4"/>
        <v>0</v>
      </c>
      <c r="G35" s="17"/>
      <c r="H35" s="18">
        <f t="shared" si="5"/>
        <v>0</v>
      </c>
    </row>
    <row r="36" spans="1:8" ht="12.75">
      <c r="A36" s="111">
        <f t="shared" si="1"/>
        <v>22</v>
      </c>
      <c r="B36" s="4"/>
      <c r="C36" s="4">
        <f t="shared" si="2"/>
        <v>22</v>
      </c>
      <c r="D36" s="13"/>
      <c r="E36" s="13">
        <v>0</v>
      </c>
      <c r="F36" s="13">
        <f t="shared" si="4"/>
        <v>0</v>
      </c>
      <c r="G36" s="17"/>
      <c r="H36" s="18">
        <f t="shared" si="5"/>
        <v>0</v>
      </c>
    </row>
    <row r="37" spans="1:8" ht="12.75">
      <c r="A37" s="111">
        <f t="shared" si="1"/>
        <v>23</v>
      </c>
      <c r="B37" s="4"/>
      <c r="C37" s="4">
        <f t="shared" si="2"/>
        <v>23</v>
      </c>
      <c r="D37" s="13"/>
      <c r="E37" s="13">
        <v>0</v>
      </c>
      <c r="F37" s="13">
        <f t="shared" si="4"/>
        <v>0</v>
      </c>
      <c r="G37" s="17"/>
      <c r="H37" s="18">
        <f t="shared" si="5"/>
        <v>0</v>
      </c>
    </row>
    <row r="38" spans="1:8" ht="12.75">
      <c r="A38" s="111">
        <f t="shared" si="1"/>
        <v>24</v>
      </c>
      <c r="B38" s="4"/>
      <c r="C38" s="4">
        <f t="shared" si="2"/>
        <v>24</v>
      </c>
      <c r="D38" s="13"/>
      <c r="E38" s="13">
        <v>0</v>
      </c>
      <c r="F38" s="13">
        <f t="shared" si="4"/>
        <v>0</v>
      </c>
      <c r="G38" s="17"/>
      <c r="H38" s="18">
        <f t="shared" si="5"/>
        <v>0</v>
      </c>
    </row>
    <row r="39" spans="1:8" ht="12.75">
      <c r="A39" s="111">
        <f t="shared" si="1"/>
        <v>25</v>
      </c>
      <c r="B39" s="4"/>
      <c r="C39" s="4">
        <f t="shared" si="2"/>
        <v>25</v>
      </c>
      <c r="D39" s="13"/>
      <c r="E39" s="13">
        <v>0</v>
      </c>
      <c r="F39" s="13">
        <f t="shared" si="4"/>
        <v>0</v>
      </c>
      <c r="G39" s="17"/>
      <c r="H39" s="18">
        <f t="shared" si="5"/>
        <v>0</v>
      </c>
    </row>
    <row r="40" spans="1:8" s="108" customFormat="1" ht="13.5" thickBot="1">
      <c r="A40" s="102" t="s">
        <v>57</v>
      </c>
      <c r="B40" s="103" t="s">
        <v>58</v>
      </c>
      <c r="C40" s="104"/>
      <c r="D40" s="105"/>
      <c r="E40" s="105"/>
      <c r="F40" s="105">
        <f>SUM(F15:F39)</f>
        <v>0</v>
      </c>
      <c r="G40" s="106"/>
      <c r="H40" s="107">
        <f>SUM(H15:H39)</f>
        <v>0</v>
      </c>
    </row>
    <row r="41" spans="1:8" s="23" customFormat="1" ht="16.5" thickBot="1">
      <c r="A41" s="113">
        <f>COUNT(A14:A39)</f>
        <v>25</v>
      </c>
      <c r="B41" s="28"/>
      <c r="C41" s="29"/>
      <c r="D41" s="30"/>
      <c r="E41" s="30"/>
      <c r="F41" s="30"/>
      <c r="G41" s="31"/>
      <c r="H41" s="109">
        <f>+H40*A41</f>
        <v>0</v>
      </c>
    </row>
    <row r="42" spans="1:8" ht="12.75">
      <c r="A42" s="112" t="s">
        <v>55</v>
      </c>
      <c r="B42" s="15" t="s">
        <v>19</v>
      </c>
      <c r="C42" s="14"/>
      <c r="D42" s="24"/>
      <c r="E42" s="24"/>
      <c r="F42" s="24"/>
      <c r="G42" s="25"/>
      <c r="H42" s="14"/>
    </row>
    <row r="43" spans="1:8" ht="12.75">
      <c r="A43" s="7" t="s">
        <v>53</v>
      </c>
      <c r="B43" s="16" t="s">
        <v>53</v>
      </c>
      <c r="C43" s="4">
        <f>+C39+1</f>
        <v>26</v>
      </c>
      <c r="D43" s="13"/>
      <c r="E43" s="13">
        <v>0</v>
      </c>
      <c r="F43" s="13">
        <f>+D43-E43</f>
        <v>0</v>
      </c>
      <c r="G43" s="17"/>
      <c r="H43" s="18">
        <f>+G43*F43</f>
        <v>0</v>
      </c>
    </row>
    <row r="44" spans="1:8" ht="12.75">
      <c r="A44" s="7"/>
      <c r="B44" s="101" t="s">
        <v>61</v>
      </c>
      <c r="C44" s="4"/>
      <c r="D44" s="13"/>
      <c r="E44" s="13"/>
      <c r="F44" s="13"/>
      <c r="G44" s="17"/>
      <c r="H44" s="18"/>
    </row>
    <row r="45" spans="1:8" ht="12.75">
      <c r="A45" s="7" t="s">
        <v>53</v>
      </c>
      <c r="B45" s="16" t="s">
        <v>53</v>
      </c>
      <c r="C45" s="4">
        <f>+C43+1</f>
        <v>27</v>
      </c>
      <c r="D45" s="13"/>
      <c r="E45" s="13">
        <v>0</v>
      </c>
      <c r="F45" s="13">
        <f>+D45-E45</f>
        <v>0</v>
      </c>
      <c r="G45" s="17"/>
      <c r="H45" s="18">
        <f>+G45*F45</f>
        <v>0</v>
      </c>
    </row>
    <row r="46" spans="1:8" ht="12.75">
      <c r="A46" s="7"/>
      <c r="B46" s="101" t="s">
        <v>61</v>
      </c>
      <c r="C46" s="4"/>
      <c r="D46" s="13"/>
      <c r="E46" s="13"/>
      <c r="F46" s="13"/>
      <c r="G46" s="17"/>
      <c r="H46" s="18"/>
    </row>
    <row r="47" spans="1:8" ht="12.75">
      <c r="A47" s="7"/>
      <c r="B47" s="16"/>
      <c r="C47" s="4"/>
      <c r="D47" s="13"/>
      <c r="E47" s="13">
        <v>0</v>
      </c>
      <c r="F47" s="13">
        <f>+D47-E47</f>
        <v>0</v>
      </c>
      <c r="G47" s="17"/>
      <c r="H47" s="18">
        <f>+G47*F47</f>
        <v>0</v>
      </c>
    </row>
    <row r="48" spans="1:8" ht="12.75">
      <c r="A48" s="7"/>
      <c r="B48" s="101"/>
      <c r="C48" s="4"/>
      <c r="D48" s="13"/>
      <c r="E48" s="13"/>
      <c r="F48" s="13"/>
      <c r="G48" s="17"/>
      <c r="H48" s="18"/>
    </row>
    <row r="49" spans="1:8" ht="12.75">
      <c r="A49" s="7"/>
      <c r="B49" s="16"/>
      <c r="C49" s="4"/>
      <c r="D49" s="13"/>
      <c r="E49" s="13">
        <v>0</v>
      </c>
      <c r="F49" s="13">
        <f>+D49-E49</f>
        <v>0</v>
      </c>
      <c r="G49" s="17"/>
      <c r="H49" s="18">
        <f>+G49*F49</f>
        <v>0</v>
      </c>
    </row>
    <row r="50" spans="1:8" ht="12.75">
      <c r="A50" s="7"/>
      <c r="B50" s="101"/>
      <c r="C50" s="4"/>
      <c r="D50" s="13"/>
      <c r="E50" s="13"/>
      <c r="F50" s="13"/>
      <c r="G50" s="17"/>
      <c r="H50" s="18"/>
    </row>
    <row r="51" spans="1:8" ht="12.75">
      <c r="A51" s="7"/>
      <c r="B51" s="16"/>
      <c r="C51" s="4"/>
      <c r="D51" s="13"/>
      <c r="E51" s="13">
        <v>0</v>
      </c>
      <c r="F51" s="13">
        <f>+D51-E51</f>
        <v>0</v>
      </c>
      <c r="G51" s="17"/>
      <c r="H51" s="18">
        <f>+G51*F51</f>
        <v>0</v>
      </c>
    </row>
    <row r="52" spans="1:8" ht="12.75">
      <c r="A52" s="7"/>
      <c r="B52" s="101"/>
      <c r="C52" s="4"/>
      <c r="D52" s="13"/>
      <c r="E52" s="13"/>
      <c r="F52" s="13"/>
      <c r="G52" s="17"/>
      <c r="H52" s="18"/>
    </row>
    <row r="53" spans="1:8" ht="12.75">
      <c r="A53" s="7"/>
      <c r="B53" s="16"/>
      <c r="C53" s="4"/>
      <c r="D53" s="13"/>
      <c r="E53" s="13">
        <v>0</v>
      </c>
      <c r="F53" s="13">
        <f>+D53-E53</f>
        <v>0</v>
      </c>
      <c r="G53" s="17"/>
      <c r="H53" s="18">
        <f>+G53*F53</f>
        <v>0</v>
      </c>
    </row>
    <row r="54" spans="1:8" ht="12.75">
      <c r="A54" s="7"/>
      <c r="B54" s="101"/>
      <c r="C54" s="4"/>
      <c r="D54" s="13"/>
      <c r="E54" s="13"/>
      <c r="F54" s="13"/>
      <c r="G54" s="17"/>
      <c r="H54" s="18"/>
    </row>
    <row r="55" spans="1:8" ht="12.75">
      <c r="A55" s="7"/>
      <c r="B55" s="16"/>
      <c r="C55" s="4"/>
      <c r="D55" s="13"/>
      <c r="E55" s="13">
        <v>0</v>
      </c>
      <c r="F55" s="13">
        <f>+D55-E55</f>
        <v>0</v>
      </c>
      <c r="G55" s="17"/>
      <c r="H55" s="18">
        <f>+G55*F55</f>
        <v>0</v>
      </c>
    </row>
    <row r="56" spans="1:8" ht="12.75">
      <c r="A56" s="7"/>
      <c r="B56" s="101"/>
      <c r="C56" s="4"/>
      <c r="D56" s="13"/>
      <c r="E56" s="13"/>
      <c r="F56" s="13"/>
      <c r="G56" s="17"/>
      <c r="H56" s="18"/>
    </row>
    <row r="57" spans="1:8" ht="12.75">
      <c r="A57" s="7"/>
      <c r="B57" s="16"/>
      <c r="C57" s="4"/>
      <c r="D57" s="13"/>
      <c r="E57" s="13">
        <v>0</v>
      </c>
      <c r="F57" s="13">
        <f>+D57-E57</f>
        <v>0</v>
      </c>
      <c r="G57" s="17"/>
      <c r="H57" s="18">
        <f>+G57*F57</f>
        <v>0</v>
      </c>
    </row>
    <row r="58" spans="1:8" ht="12.75">
      <c r="A58" s="7"/>
      <c r="B58" s="101"/>
      <c r="C58" s="4"/>
      <c r="D58" s="13"/>
      <c r="E58" s="13"/>
      <c r="F58" s="13"/>
      <c r="G58" s="17"/>
      <c r="H58" s="18"/>
    </row>
    <row r="59" spans="1:8" ht="12.75">
      <c r="A59" s="7"/>
      <c r="B59" s="16"/>
      <c r="C59" s="4"/>
      <c r="D59" s="13"/>
      <c r="E59" s="13">
        <v>0</v>
      </c>
      <c r="F59" s="13">
        <f>+D59-E59</f>
        <v>0</v>
      </c>
      <c r="G59" s="17"/>
      <c r="H59" s="18">
        <f>+G59*F59</f>
        <v>0</v>
      </c>
    </row>
    <row r="60" spans="1:8" ht="12.75">
      <c r="A60" s="7"/>
      <c r="B60" s="101"/>
      <c r="C60" s="4"/>
      <c r="D60" s="13"/>
      <c r="E60" s="13"/>
      <c r="F60" s="13"/>
      <c r="G60" s="17"/>
      <c r="H60" s="18"/>
    </row>
    <row r="61" spans="1:8" ht="12.75">
      <c r="A61" s="7"/>
      <c r="B61" s="16"/>
      <c r="C61" s="4"/>
      <c r="D61" s="13"/>
      <c r="E61" s="13">
        <v>0</v>
      </c>
      <c r="F61" s="13">
        <f>+D61-E61</f>
        <v>0</v>
      </c>
      <c r="G61" s="17"/>
      <c r="H61" s="18">
        <f>+G61*F61</f>
        <v>0</v>
      </c>
    </row>
    <row r="62" spans="1:8" ht="12.75">
      <c r="A62" s="7"/>
      <c r="B62" s="101"/>
      <c r="C62" s="4"/>
      <c r="D62" s="13"/>
      <c r="E62" s="13"/>
      <c r="F62" s="13"/>
      <c r="G62" s="17"/>
      <c r="H62" s="18"/>
    </row>
    <row r="63" spans="1:8" s="108" customFormat="1" ht="12.75">
      <c r="A63" s="102"/>
      <c r="B63" s="103" t="s">
        <v>56</v>
      </c>
      <c r="C63" s="104"/>
      <c r="D63" s="105"/>
      <c r="E63" s="105"/>
      <c r="F63" s="105">
        <f>SUM(F43:F62)</f>
        <v>0</v>
      </c>
      <c r="G63" s="106"/>
      <c r="H63" s="107">
        <f>SUM(H43:H62)</f>
        <v>0</v>
      </c>
    </row>
    <row r="64" spans="1:8" s="23" customFormat="1" ht="15.75">
      <c r="A64" s="46">
        <f>+A13</f>
        <v>0</v>
      </c>
      <c r="B64" s="47"/>
      <c r="C64" s="47"/>
      <c r="D64" s="47"/>
      <c r="E64" s="48"/>
      <c r="F64" s="49" t="s">
        <v>24</v>
      </c>
      <c r="G64" s="50"/>
      <c r="H64" s="52">
        <f>SUM(H41:H62)</f>
        <v>0</v>
      </c>
    </row>
    <row r="65" spans="1:8" ht="12.75">
      <c r="A65" s="3"/>
      <c r="B65" s="1"/>
      <c r="C65" s="1"/>
      <c r="D65" s="1"/>
      <c r="E65" s="3"/>
      <c r="F65" s="1"/>
      <c r="G65" s="9"/>
      <c r="H65" s="1"/>
    </row>
    <row r="66" spans="1:8" ht="12.75">
      <c r="A66" s="3"/>
      <c r="B66" s="1"/>
      <c r="C66" s="1"/>
      <c r="D66" s="1"/>
      <c r="E66" s="3"/>
      <c r="F66" s="1"/>
      <c r="G66" s="9"/>
      <c r="H66" s="1"/>
    </row>
    <row r="67" spans="1:8" ht="12.75">
      <c r="A67" s="3"/>
      <c r="B67" s="1"/>
      <c r="C67" s="1"/>
      <c r="D67" s="1"/>
      <c r="E67" s="3"/>
      <c r="F67" s="1"/>
      <c r="G67" s="9"/>
      <c r="H67" s="1"/>
    </row>
    <row r="68" spans="1:8" ht="12.75">
      <c r="A68" s="3"/>
      <c r="B68" s="1"/>
      <c r="C68" s="1"/>
      <c r="D68" s="1"/>
      <c r="E68" s="3"/>
      <c r="F68" s="1"/>
      <c r="G68" s="9"/>
      <c r="H68" s="1"/>
    </row>
    <row r="69" spans="1:8" ht="12.75">
      <c r="A69" s="3"/>
      <c r="B69" s="1"/>
      <c r="C69" s="1"/>
      <c r="D69" s="1"/>
      <c r="E69" s="3"/>
      <c r="F69" s="1"/>
      <c r="G69" s="9"/>
      <c r="H69" s="1"/>
    </row>
    <row r="70" spans="1:8" ht="12.75">
      <c r="A70" s="3"/>
      <c r="B70" s="1"/>
      <c r="C70" s="1"/>
      <c r="D70" s="1"/>
      <c r="E70" s="3"/>
      <c r="F70" s="1"/>
      <c r="G70" s="9"/>
      <c r="H70" s="1"/>
    </row>
    <row r="71" spans="1:8" ht="12.75">
      <c r="A71" s="3"/>
      <c r="B71" s="1"/>
      <c r="C71" s="1"/>
      <c r="D71" s="1"/>
      <c r="E71" s="3"/>
      <c r="F71" s="1"/>
      <c r="G71" s="9"/>
      <c r="H71" s="1"/>
    </row>
    <row r="72" spans="1:8" ht="12.75">
      <c r="A72" s="3"/>
      <c r="B72" s="1"/>
      <c r="C72" s="1"/>
      <c r="D72" s="1"/>
      <c r="E72" s="3"/>
      <c r="F72" s="1"/>
      <c r="G72" s="9"/>
      <c r="H72" s="1"/>
    </row>
    <row r="73" spans="1:8" ht="12.75">
      <c r="A73" s="3"/>
      <c r="B73" s="1"/>
      <c r="C73" s="1"/>
      <c r="D73" s="1"/>
      <c r="E73" s="3"/>
      <c r="F73" s="1"/>
      <c r="G73" s="9"/>
      <c r="H73" s="1"/>
    </row>
    <row r="74" spans="1:8" ht="12.75">
      <c r="A74" s="3"/>
      <c r="B74" s="1"/>
      <c r="C74" s="1"/>
      <c r="D74" s="1"/>
      <c r="E74" s="3"/>
      <c r="F74" s="1"/>
      <c r="G74" s="9"/>
      <c r="H74" s="1"/>
    </row>
  </sheetData>
  <sheetProtection/>
  <mergeCells count="2">
    <mergeCell ref="A1:H1"/>
    <mergeCell ref="A2:H2"/>
  </mergeCells>
  <printOptions/>
  <pageMargins left="0.75" right="0.75" top="0.65" bottom="1" header="0.5" footer="0.5"/>
  <pageSetup orientation="portrait" scale="80" r:id="rId1"/>
  <headerFooter alignWithMargins="0">
    <oddFooter xml:space="preserve">&amp;LSUAM VIII — 9142 2/08&amp;C&amp;A - Page &amp;P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Group II Equipment List, State Funded</dc:title>
  <dc:subject/>
  <dc:creator>CSU Employee</dc:creator>
  <cp:keywords/>
  <dc:description/>
  <cp:lastModifiedBy>tmedina</cp:lastModifiedBy>
  <cp:lastPrinted>2008-02-19T21:56:45Z</cp:lastPrinted>
  <dcterms:created xsi:type="dcterms:W3CDTF">1999-01-20T17:08:13Z</dcterms:created>
  <dcterms:modified xsi:type="dcterms:W3CDTF">2008-03-03T19:46:52Z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72WVDYXX2UNK-125838078-1984</vt:lpwstr>
  </property>
  <property fmtid="{D5CDD505-2E9C-101B-9397-08002B2CF9AE}" pid="4" name="_dlc_DocIdItemGu">
    <vt:lpwstr>f9463b4d-4370-40d7-bbdb-84a14b84715c</vt:lpwstr>
  </property>
  <property fmtid="{D5CDD505-2E9C-101B-9397-08002B2CF9AE}" pid="5" name="_dlc_DocIdU">
    <vt:lpwstr>https://update.calstate.edu/csu-system/doing-business-with-the-csu/capital-planning-design-construction/_layouts/15/DocIdRedir.aspx?ID=72WVDYXX2UNK-125838078-1984, 72WVDYXX2UNK-125838078-1984</vt:lpwstr>
  </property>
  <property fmtid="{D5CDD505-2E9C-101B-9397-08002B2CF9AE}" pid="6" name="FormTy">
    <vt:lpwstr>SUAM</vt:lpwstr>
  </property>
  <property fmtid="{D5CDD505-2E9C-101B-9397-08002B2CF9AE}" pid="7" name="Own">
    <vt:lpwstr>Facilities Planning</vt:lpwstr>
  </property>
  <property fmtid="{D5CDD505-2E9C-101B-9397-08002B2CF9AE}" pid="8" name="Updat">
    <vt:lpwstr>2008-03-03T00:00:00Z</vt:lpwstr>
  </property>
  <property fmtid="{D5CDD505-2E9C-101B-9397-08002B2CF9AE}" pid="9" name="Form Numb">
    <vt:lpwstr>CPDC 2-23</vt:lpwstr>
  </property>
</Properties>
</file>