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hidePivotFieldList="1" defaultThemeVersion="124226"/>
  <xr:revisionPtr revIDLastSave="0" documentId="8_{7C94CBBE-002F-4EDF-9FF2-BFF7C3D7C224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2425 Campus Workbook" sheetId="14" r:id="rId1"/>
    <sheet name="2425 PaCE Workbook" sheetId="16" r:id="rId2"/>
    <sheet name="FY2425 data" sheetId="12" r:id="rId3"/>
    <sheet name="StateProRata_202306FIRMS modify" sheetId="10" state="hidden" r:id="rId4"/>
    <sheet name="1. exclude ESP" sheetId="11" state="hidden" r:id="rId5"/>
    <sheet name="2. add CSSA CSU Fd 436" sheetId="1" state="hidden" r:id="rId6"/>
  </sheets>
  <definedNames>
    <definedName name="ExternalData_2" localSheetId="4" hidden="1">'1. exclude ESP'!$A$2:$Y$290</definedName>
    <definedName name="ExternalData_2" localSheetId="3" hidden="1">'StateProRata_202306FIRMS modify'!$A$2:$AA$290</definedName>
  </definedNames>
  <calcPr calcId="191028"/>
  <pivotCaches>
    <pivotCache cacheId="6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91" i="10" l="1"/>
  <c r="V291" i="10"/>
  <c r="W291" i="10"/>
  <c r="Y291" i="10"/>
  <c r="AA291" i="10"/>
  <c r="W291" i="11"/>
  <c r="X291" i="11"/>
  <c r="Y291" i="11"/>
  <c r="D3" i="14"/>
  <c r="X332" i="10" l="1"/>
  <c r="X33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R290" authorId="0" shapeId="0" xr:uid="{E3AFCE6F-C2AC-490D-AE59-7C92D813A9B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run fm DW_Fin Summary rpt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28DDC06-5C44-4F1A-9C44-656B86FA8185}" keepAlive="1" name="Query - Lookup_BillableNonBillable" description="Connection to the 'Lookup_BillableNonBillable' query in the workbook." type="5" refreshedVersion="0" background="1">
    <dbPr connection="Provider=Microsoft.Mashup.OleDb.1;Data Source=$Workbook$;Location=Lookup_BillableNonBillable;Extended Properties=&quot;&quot;" command="SELECT * FROM [Lookup_BillableNonBillable]"/>
  </connection>
  <connection id="2" xr16:uid="{FB935B11-3CDA-451E-A2D6-B343A5B91976}" keepAlive="1" name="Query - Lookup_FIRMS_Amount_Sum" description="Connection to the 'Lookup_FIRMS_Amount_Sum' query in the workbook." type="5" refreshedVersion="0" background="1">
    <dbPr connection="Provider=Microsoft.Mashup.OleDb.1;Data Source=$Workbook$;Location=Lookup_FIRMS_Amount_Sum;Extended Properties=&quot;&quot;" command="SELECT * FROM [Lookup_FIRMS_Amount_Sum]"/>
  </connection>
  <connection id="3" xr16:uid="{E2CF39AE-C3A8-4E27-99BC-47A0A8CE86F6}" keepAlive="1" name="Query - Query1" description="Connection to the 'Query1' query in the workbook." type="5" refreshedVersion="0" background="1">
    <dbPr connection="Provider=Microsoft.Mashup.OleDb.1;Data Source=$Workbook$;Location=Query1;Extended Properties=&quot;&quot;" command="SELECT * FROM [Query1]"/>
  </connection>
  <connection id="4" xr16:uid="{27448460-DCEA-4AA0-8C5E-EC06B84B290D}" keepAlive="1" name="Query - StateProRata_201406FIRMS" description="Connection to the 'StateProRata_201406FIRMS' query in the workbook." type="5" refreshedVersion="8" background="1" saveData="1">
    <dbPr connection="Provider=Microsoft.Mashup.OleDb.1;Data Source=$Workbook$;Location=StateProRata_201406FIRMS;Extended Properties=&quot;&quot;" command="SELECT * FROM [StateProRata_201406FIRMS]"/>
  </connection>
  <connection id="5" xr16:uid="{8ADA3D43-EBF5-468B-9865-A4E7F35F2F05}" keepAlive="1" name="Query - StateProRata_201406FIRMS (2)" description="Connection to the 'StateProRata_201406FIRMS (2)' query in the workbook." type="5" refreshedVersion="8" background="1" saveData="1">
    <dbPr connection="Provider=Microsoft.Mashup.OleDb.1;Data Source=$Workbook$;Location=&quot;StateProRata_201406FIRMS (2)&quot;;Extended Properties=&quot;&quot;" command="SELECT * FROM [StateProRata_201406FIRMS (2)]"/>
  </connection>
  <connection id="6" xr16:uid="{746176A2-F0E7-40BC-A842-268B41620E44}" keepAlive="1" name="Query - StateProRata_201406FIRMS (3)" description="Connection to the 'StateProRata_201406FIRMS (3)' query in the workbook." type="5" refreshedVersion="8" background="1" saveData="1">
    <dbPr connection="Provider=Microsoft.Mashup.OleDb.1;Data Source=$Workbook$;Location=&quot;StateProRata_201406FIRMS (3)&quot;;Extended Properties=&quot;&quot;" command="SELECT * FROM [StateProRata_201406FIRMS (3)]"/>
  </connection>
</connections>
</file>

<file path=xl/sharedStrings.xml><?xml version="1.0" encoding="utf-8"?>
<sst xmlns="http://schemas.openxmlformats.org/spreadsheetml/2006/main" count="16319" uniqueCount="234">
  <si>
    <t>Billable State ProRata Charge</t>
  </si>
  <si>
    <t>Health Benefit 85%</t>
  </si>
  <si>
    <t>Admin 15%</t>
  </si>
  <si>
    <t>24/25 State Pro Rata Health Only</t>
  </si>
  <si>
    <t>Total 100%</t>
  </si>
  <si>
    <t>Select Campus Name</t>
  </si>
  <si>
    <t>(All)</t>
  </si>
  <si>
    <t>Row Labels</t>
  </si>
  <si>
    <t>Sum of Firms Amount 603005</t>
  </si>
  <si>
    <t>.Pro Rata Factor</t>
  </si>
  <si>
    <t>.Total Health Benefits Portion</t>
  </si>
  <si>
    <t>Professional and Continuing Education Program</t>
  </si>
  <si>
    <t>441</t>
  </si>
  <si>
    <t>Housing Program</t>
  </si>
  <si>
    <t>531</t>
  </si>
  <si>
    <t>Other Trust</t>
  </si>
  <si>
    <t>496</t>
  </si>
  <si>
    <t>Parking Program</t>
  </si>
  <si>
    <t>471</t>
  </si>
  <si>
    <t>472</t>
  </si>
  <si>
    <t>Student Union</t>
  </si>
  <si>
    <t>534</t>
  </si>
  <si>
    <t>Grand Total</t>
  </si>
  <si>
    <t>Select Campus from the drop down above</t>
  </si>
  <si>
    <r>
      <rPr>
        <b/>
        <sz val="10"/>
        <color theme="1"/>
        <rFont val="Calibri"/>
        <family val="2"/>
        <scheme val="minor"/>
      </rPr>
      <t xml:space="preserve">FIRMS Amount </t>
    </r>
    <r>
      <rPr>
        <sz val="10"/>
        <color theme="1"/>
        <rFont val="Calibri"/>
        <family val="2"/>
        <scheme val="minor"/>
      </rPr>
      <t>represents the total expenditures reported to the Chancellor's Office at 6/30/2023 in object code 603005.</t>
    </r>
  </si>
  <si>
    <r>
      <rPr>
        <b/>
        <sz val="10"/>
        <color theme="1"/>
        <rFont val="Calibri"/>
        <family val="2"/>
        <scheme val="minor"/>
      </rPr>
      <t>Pro Rata Factor</t>
    </r>
    <r>
      <rPr>
        <sz val="10"/>
        <color theme="1"/>
        <rFont val="Calibri"/>
        <family val="2"/>
        <scheme val="minor"/>
      </rPr>
      <t xml:space="preserve"> represents the campus' percentage of the $20,428,902.48 total health benefit amount that was calculated using the campuses retirement  (603005) expenses divided by total retirement expenses for the system. </t>
    </r>
  </si>
  <si>
    <r>
      <rPr>
        <b/>
        <sz val="10"/>
        <color rgb="FF000000"/>
        <rFont val="Calibri"/>
      </rPr>
      <t xml:space="preserve">Total Health Benefit Portion </t>
    </r>
    <r>
      <rPr>
        <sz val="10"/>
        <color rgb="FF000000"/>
        <rFont val="Calibri"/>
      </rPr>
      <t xml:space="preserve">represents the amount that will be passed down to the campus during fiscal year 24/25 in four quarterly installments (July, October, January, and April) via IFT. </t>
    </r>
  </si>
  <si>
    <r>
      <rPr>
        <b/>
        <sz val="10"/>
        <color rgb="FF000000"/>
        <rFont val="Calibri"/>
      </rPr>
      <t>Total Admin</t>
    </r>
    <r>
      <rPr>
        <sz val="10"/>
        <color rgb="FF000000"/>
        <rFont val="Calibri"/>
      </rPr>
      <t xml:space="preserve"> portion of the State Pro Rata assessed to Housing, Parking, Student Union and Health Center program funds have been isolated and allocated to a larger base that includes auxiliary organizations that participate in the SRB program. Campuses are classified into two groups: large and medium/small, based on prior year revenue for all enterprise programs. The nine/ten campuses with higher revenue bases will be allocated 70% of the admin costs. The medium/small campuses will be allocated the remaining 30% of the costs. </t>
    </r>
  </si>
  <si>
    <t>Billable State ProRata Charge for Professional and Continuing Education Only</t>
  </si>
  <si>
    <t xml:space="preserve"> Total Pro Rata</t>
  </si>
  <si>
    <t>ACTIVITY_PERIOD_NUMBER</t>
  </si>
  <si>
    <t>FIRMS_RECORD_TYPE_CODE</t>
  </si>
  <si>
    <t>STATE_AGENCY_CODE</t>
  </si>
  <si>
    <t>ABBREV_CAMPUS_NAME</t>
  </si>
  <si>
    <t>CSU_SUB_AGENCY_CODE</t>
  </si>
  <si>
    <t>STATE_FUND_NUMBER</t>
  </si>
  <si>
    <t>STATE_FUND_NAME</t>
  </si>
  <si>
    <t>CSU_FUND_NAME</t>
  </si>
  <si>
    <t>CSU_FUND_CODE</t>
  </si>
  <si>
    <t>PROJECT_CODE</t>
  </si>
  <si>
    <t>PROJECT_NAME</t>
  </si>
  <si>
    <t>PROGRAM_GROUP_CODE</t>
  </si>
  <si>
    <t>PROGRAM_GROUP_NAME</t>
  </si>
  <si>
    <t>PROGRAM_CODE</t>
  </si>
  <si>
    <t>PROGRAM_NAME</t>
  </si>
  <si>
    <t>OBJECT_CODE</t>
  </si>
  <si>
    <t>OBJECT_NAME</t>
  </si>
  <si>
    <t>FIRMS_AMOUNT</t>
  </si>
  <si>
    <t>Billable-NonBillable</t>
  </si>
  <si>
    <t>Program Group</t>
  </si>
  <si>
    <t>Total Firms Amount</t>
  </si>
  <si>
    <t>Pro Rata Factor</t>
  </si>
  <si>
    <t>Total Pro Rata</t>
  </si>
  <si>
    <t>Total Health Benefits Portion</t>
  </si>
  <si>
    <t>Health Benefits Portion</t>
  </si>
  <si>
    <t>Total Admin Portion</t>
  </si>
  <si>
    <t>Admin Portion</t>
  </si>
  <si>
    <t>202306</t>
  </si>
  <si>
    <t>10</t>
  </si>
  <si>
    <t>6840</t>
  </si>
  <si>
    <t>San Marcos</t>
  </si>
  <si>
    <t>000</t>
  </si>
  <si>
    <t>0948</t>
  </si>
  <si>
    <t>Calif State University Trust Fund</t>
  </si>
  <si>
    <t>TF-Prof &amp; Continuing Ed (PaCE) Operations</t>
  </si>
  <si>
    <t>00000</t>
  </si>
  <si>
    <t>No Project Name Assigned</t>
  </si>
  <si>
    <t>01</t>
  </si>
  <si>
    <t>Instruction</t>
  </si>
  <si>
    <t>0101</t>
  </si>
  <si>
    <t>General Academic Instruction</t>
  </si>
  <si>
    <t>603005</t>
  </si>
  <si>
    <t>Retirement</t>
  </si>
  <si>
    <t>Billable</t>
  </si>
  <si>
    <t>Continuing Education Program</t>
  </si>
  <si>
    <t>6690</t>
  </si>
  <si>
    <t>Dominguez Hills</t>
  </si>
  <si>
    <t>06</t>
  </si>
  <si>
    <t>Institutional Support</t>
  </si>
  <si>
    <t>0601</t>
  </si>
  <si>
    <t>Executive Management</t>
  </si>
  <si>
    <t>6830</t>
  </si>
  <si>
    <t>Sonoma</t>
  </si>
  <si>
    <t>0605</t>
  </si>
  <si>
    <t>Public Relations/Development</t>
  </si>
  <si>
    <t>05</t>
  </si>
  <si>
    <t>Student Services</t>
  </si>
  <si>
    <t>0509</t>
  </si>
  <si>
    <t>Student Admissions</t>
  </si>
  <si>
    <t>6820</t>
  </si>
  <si>
    <t>San Luis Obispo</t>
  </si>
  <si>
    <t>6700</t>
  </si>
  <si>
    <t>Fresno</t>
  </si>
  <si>
    <t>04</t>
  </si>
  <si>
    <t>Academic Support</t>
  </si>
  <si>
    <t>0406</t>
  </si>
  <si>
    <t>Academic Administration</t>
  </si>
  <si>
    <t>0407</t>
  </si>
  <si>
    <t>Academic Personnel Development</t>
  </si>
  <si>
    <t>0510</t>
  </si>
  <si>
    <t>Student Records</t>
  </si>
  <si>
    <t>6740</t>
  </si>
  <si>
    <t>Long Beach</t>
  </si>
  <si>
    <t>0409</t>
  </si>
  <si>
    <t>Academic Support Information Technology</t>
  </si>
  <si>
    <t>6620</t>
  </si>
  <si>
    <t>Chancellor's Office</t>
  </si>
  <si>
    <t>0501</t>
  </si>
  <si>
    <t>Student Services Administration</t>
  </si>
  <si>
    <t>6750</t>
  </si>
  <si>
    <t>Los Angeles</t>
  </si>
  <si>
    <t>6770</t>
  </si>
  <si>
    <t>Pomona</t>
  </si>
  <si>
    <t>6810</t>
  </si>
  <si>
    <t>San Jose</t>
  </si>
  <si>
    <t>0408</t>
  </si>
  <si>
    <t>Course and Curriculum Development</t>
  </si>
  <si>
    <t>6760</t>
  </si>
  <si>
    <t>Northridge</t>
  </si>
  <si>
    <t>0106</t>
  </si>
  <si>
    <t>Instructional Information Technology</t>
  </si>
  <si>
    <t>6670</t>
  </si>
  <si>
    <t>Stanislaus</t>
  </si>
  <si>
    <t>6790</t>
  </si>
  <si>
    <t>San Diego</t>
  </si>
  <si>
    <t>6680</t>
  </si>
  <si>
    <t>Chico</t>
  </si>
  <si>
    <t>6780</t>
  </si>
  <si>
    <t>Sacramento</t>
  </si>
  <si>
    <t>0104</t>
  </si>
  <si>
    <t>Community Education</t>
  </si>
  <si>
    <t>6660</t>
  </si>
  <si>
    <t>San Bernardino</t>
  </si>
  <si>
    <t>6710</t>
  </si>
  <si>
    <t>Fullerton</t>
  </si>
  <si>
    <t>0602</t>
  </si>
  <si>
    <t>Fiscal Operations</t>
  </si>
  <si>
    <t>6650</t>
  </si>
  <si>
    <t>Bakersfield</t>
  </si>
  <si>
    <t>6800</t>
  </si>
  <si>
    <t>San Francisco</t>
  </si>
  <si>
    <t>07</t>
  </si>
  <si>
    <t>Operation and Maintenance of Plant</t>
  </si>
  <si>
    <t>0708</t>
  </si>
  <si>
    <t>Logistical Services</t>
  </si>
  <si>
    <t>6756</t>
  </si>
  <si>
    <t>Monterey Bay</t>
  </si>
  <si>
    <t>02</t>
  </si>
  <si>
    <t>Research</t>
  </si>
  <si>
    <t>0201</t>
  </si>
  <si>
    <t>Institutes and Research Centers</t>
  </si>
  <si>
    <t>6752</t>
  </si>
  <si>
    <t>Maritime Academy</t>
  </si>
  <si>
    <t>0508</t>
  </si>
  <si>
    <t>Student Services Information Technology</t>
  </si>
  <si>
    <t>0606</t>
  </si>
  <si>
    <t>General Administration</t>
  </si>
  <si>
    <t>0105</t>
  </si>
  <si>
    <t>Preparatory/Remedial Instruction</t>
  </si>
  <si>
    <t>0401</t>
  </si>
  <si>
    <t>Libraries</t>
  </si>
  <si>
    <t>6720</t>
  </si>
  <si>
    <t>East Bay</t>
  </si>
  <si>
    <t>0502</t>
  </si>
  <si>
    <t>Social and Cultural Development</t>
  </si>
  <si>
    <t>6730</t>
  </si>
  <si>
    <t>Humboldt</t>
  </si>
  <si>
    <t>EEONL</t>
  </si>
  <si>
    <t>Extended Education Online Program/Courses</t>
  </si>
  <si>
    <t>0702</t>
  </si>
  <si>
    <t>Building Maintenance</t>
  </si>
  <si>
    <t>0403</t>
  </si>
  <si>
    <t>Educational Media Services</t>
  </si>
  <si>
    <t>6850</t>
  </si>
  <si>
    <t>Channel Islands</t>
  </si>
  <si>
    <t>0607</t>
  </si>
  <si>
    <t>Administrative Information Technology</t>
  </si>
  <si>
    <t>0504</t>
  </si>
  <si>
    <t>Financial Aid Administration</t>
  </si>
  <si>
    <t>0503</t>
  </si>
  <si>
    <t>Counseling and Career Guidance</t>
  </si>
  <si>
    <t>TF-Parking  Revenue Fund-Fines and Forfeitures</t>
  </si>
  <si>
    <t>20</t>
  </si>
  <si>
    <t>Auxiliary Enterprise Expenses</t>
  </si>
  <si>
    <t>2001</t>
  </si>
  <si>
    <t>Auxiliary Enterprise</t>
  </si>
  <si>
    <t>TF-Parking Revenue Fund-Parking Fees</t>
  </si>
  <si>
    <t>TF-Miscellaneous Trust</t>
  </si>
  <si>
    <t>03</t>
  </si>
  <si>
    <t>Public Service</t>
  </si>
  <si>
    <t>0301</t>
  </si>
  <si>
    <t>Community Service</t>
  </si>
  <si>
    <t>0405</t>
  </si>
  <si>
    <t>Ancillary Support</t>
  </si>
  <si>
    <t>0707</t>
  </si>
  <si>
    <t>Security and Safety</t>
  </si>
  <si>
    <t>0303</t>
  </si>
  <si>
    <t>Public Broadcasting Services</t>
  </si>
  <si>
    <t>0202</t>
  </si>
  <si>
    <t>Individual and Project Research</t>
  </si>
  <si>
    <t>TF-Housing-Operations and Revenue</t>
  </si>
  <si>
    <t>TF-Campus Union-Operations and Revenue</t>
  </si>
  <si>
    <t>00303</t>
  </si>
  <si>
    <t>Stanislaus Student Recreation Complex</t>
  </si>
  <si>
    <t>TF-Custodial Fund-Misc Financial Aid and Other Deposits</t>
  </si>
  <si>
    <t>EARST</t>
  </si>
  <si>
    <t>Early Start Program</t>
  </si>
  <si>
    <t>exclude PaCE ESP</t>
  </si>
  <si>
    <r>
      <rPr>
        <sz val="9"/>
        <color theme="1"/>
        <rFont val="Helvetica"/>
      </rPr>
      <t xml:space="preserve">Business Unit = </t>
    </r>
    <r>
      <rPr>
        <b/>
        <sz val="9"/>
        <color theme="1"/>
        <rFont val="Helvetica"/>
      </rPr>
      <t>COCSU - CSU Office of the Chancellor</t>
    </r>
    <r>
      <rPr>
        <sz val="9"/>
        <color theme="1"/>
        <rFont val="Helvetica"/>
      </rPr>
      <t xml:space="preserve">, Fiscal Year = </t>
    </r>
    <r>
      <rPr>
        <b/>
        <sz val="9"/>
        <color theme="1"/>
        <rFont val="Helvetica"/>
      </rPr>
      <t>2022</t>
    </r>
    <r>
      <rPr>
        <sz val="9"/>
        <color theme="1"/>
        <rFont val="Helvetica"/>
      </rPr>
      <t xml:space="preserve">, Period = </t>
    </r>
    <r>
      <rPr>
        <b/>
        <sz val="9"/>
        <color theme="1"/>
        <rFont val="Helvetica"/>
      </rPr>
      <t>12</t>
    </r>
  </si>
  <si>
    <t>Financial Summary As of Period</t>
  </si>
  <si>
    <t>Time run: 10/4/2023 9:14:30 AM</t>
  </si>
  <si>
    <t>CSU Fund Fdescr</t>
  </si>
  <si>
    <t>Fund Fdescr</t>
  </si>
  <si>
    <t>Dept Fdescr</t>
  </si>
  <si>
    <t>Acct Fdescr</t>
  </si>
  <si>
    <t>Current Budget</t>
  </si>
  <si>
    <t>Actuals</t>
  </si>
  <si>
    <t>Encumbrances</t>
  </si>
  <si>
    <t>Balance Available</t>
  </si>
  <si>
    <t>% Used Fiscal Year</t>
  </si>
  <si>
    <t>436 - TF-Custodial Fund-Misc Financial Aid and Other Deposits</t>
  </si>
  <si>
    <t>43644 - CSSA Operating</t>
  </si>
  <si>
    <t>1032 - CO Students</t>
  </si>
  <si>
    <t>603005 - RETIREMENT</t>
  </si>
  <si>
    <t>43644 - CSSA Operating Total</t>
  </si>
  <si>
    <t>43699 - CSSA Elimination</t>
  </si>
  <si>
    <t>43699 - CSSA Elimination Total</t>
  </si>
  <si>
    <t>436 - TF-Custodial Fund-Misc Financial Aid and Other Deposits Total</t>
  </si>
  <si>
    <r>
      <rPr>
        <sz val="8"/>
        <color theme="1"/>
        <rFont val="Calibri"/>
      </rPr>
      <t xml:space="preserve">Acct Fdescr is equal to </t>
    </r>
    <r>
      <rPr>
        <b/>
        <sz val="8"/>
        <color theme="1"/>
        <rFont val="Calibri"/>
      </rPr>
      <t>603005 - RETIREMENT</t>
    </r>
  </si>
  <si>
    <t>and</t>
  </si>
  <si>
    <r>
      <rPr>
        <sz val="8"/>
        <color theme="1"/>
        <rFont val="Calibri"/>
      </rPr>
      <t xml:space="preserve">Acct Cat Fdescr is equal to </t>
    </r>
    <r>
      <rPr>
        <b/>
        <sz val="8"/>
        <color theme="1"/>
        <rFont val="Calibri"/>
      </rPr>
      <t>603 - Benefits Group</t>
    </r>
  </si>
  <si>
    <r>
      <rPr>
        <sz val="8"/>
        <color theme="1"/>
        <rFont val="Calibri"/>
      </rPr>
      <t xml:space="preserve">CSU Fund Fdescr is equal to </t>
    </r>
    <r>
      <rPr>
        <b/>
        <sz val="8"/>
        <color theme="1"/>
        <rFont val="Calibri"/>
      </rPr>
      <t>436 - TF-Custodial Fund-Misc Financial Aid and Other Deposits</t>
    </r>
  </si>
  <si>
    <r>
      <rPr>
        <sz val="8"/>
        <color theme="1"/>
        <rFont val="Calibri"/>
      </rPr>
      <t xml:space="preserve">Bus Unit Fdescr is equal to </t>
    </r>
    <r>
      <rPr>
        <b/>
        <sz val="8"/>
        <color theme="1"/>
        <rFont val="Calibri"/>
      </rPr>
      <t>COCSU - CSU Office of the Chancellor</t>
    </r>
  </si>
  <si>
    <r>
      <rPr>
        <sz val="8"/>
        <color theme="1"/>
        <rFont val="Calibri"/>
      </rPr>
      <t xml:space="preserve">Fiscal Year is equal to </t>
    </r>
    <r>
      <rPr>
        <b/>
        <sz val="8"/>
        <color theme="1"/>
        <rFont val="Calibri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</si>
</sst>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%"/>
  </numFmts>
  <fonts count="19" x14ac:knownFonts="1">
    <font>
      <sz val="11"/>
      <color theme="1"/>
      <name val="Calibri"/>
    </font>
    <font>
      <b/>
      <sz val="9"/>
      <color theme="1"/>
      <name val="Calibri"/>
    </font>
    <font>
      <b/>
      <sz val="8"/>
      <color theme="1"/>
      <name val="Calibri"/>
    </font>
    <font>
      <sz val="9"/>
      <color theme="1"/>
      <name val="Calibri"/>
    </font>
    <font>
      <sz val="9"/>
      <color theme="1"/>
      <name val="Helvetica"/>
    </font>
    <font>
      <b/>
      <sz val="9"/>
      <color theme="1"/>
      <name val="Helvetica"/>
    </font>
    <font>
      <sz val="8"/>
      <color theme="1"/>
      <name val="Calibri"/>
    </font>
    <font>
      <sz val="11"/>
      <color theme="1"/>
      <name val="Calibri"/>
    </font>
    <font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</font>
    <font>
      <sz val="10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40" fontId="3" fillId="4" borderId="2" xfId="0" applyNumberFormat="1" applyFont="1" applyFill="1" applyBorder="1" applyAlignment="1">
      <alignment horizontal="right" vertical="top" wrapText="1"/>
    </xf>
    <xf numFmtId="0" fontId="0" fillId="4" borderId="3" xfId="0" applyFill="1" applyBorder="1" applyAlignment="1">
      <alignment horizontal="right" vertical="top" wrapText="1"/>
    </xf>
    <xf numFmtId="40" fontId="3" fillId="3" borderId="2" xfId="0" applyNumberFormat="1" applyFont="1" applyFill="1" applyBorder="1" applyAlignment="1">
      <alignment horizontal="right" vertical="top" wrapText="1"/>
    </xf>
    <xf numFmtId="0" fontId="0" fillId="3" borderId="3" xfId="0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0" fontId="3" fillId="5" borderId="2" xfId="0" applyNumberFormat="1" applyFont="1" applyFill="1" applyBorder="1" applyAlignment="1">
      <alignment horizontal="right" vertical="top" wrapText="1"/>
    </xf>
    <xf numFmtId="164" fontId="0" fillId="0" borderId="0" xfId="2" applyNumberFormat="1" applyFont="1"/>
    <xf numFmtId="4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0" fontId="0" fillId="0" borderId="0" xfId="0" applyNumberFormat="1"/>
    <xf numFmtId="0" fontId="0" fillId="5" borderId="0" xfId="0" applyFill="1"/>
    <xf numFmtId="164" fontId="0" fillId="5" borderId="0" xfId="2" applyNumberFormat="1" applyFont="1" applyFill="1"/>
    <xf numFmtId="43" fontId="0" fillId="5" borderId="0" xfId="0" applyNumberFormat="1" applyFill="1"/>
    <xf numFmtId="43" fontId="0" fillId="0" borderId="0" xfId="1" applyFont="1"/>
    <xf numFmtId="43" fontId="0" fillId="5" borderId="0" xfId="1" applyFont="1" applyFill="1"/>
    <xf numFmtId="10" fontId="0" fillId="0" borderId="0" xfId="2" applyNumberFormat="1" applyFont="1"/>
    <xf numFmtId="43" fontId="8" fillId="0" borderId="0" xfId="0" applyNumberFormat="1" applyFont="1"/>
    <xf numFmtId="9" fontId="8" fillId="0" borderId="0" xfId="0" applyNumberFormat="1" applyFont="1"/>
    <xf numFmtId="43" fontId="8" fillId="0" borderId="0" xfId="0" applyNumberFormat="1" applyFont="1" applyAlignment="1">
      <alignment horizontal="center"/>
    </xf>
    <xf numFmtId="0" fontId="8" fillId="0" borderId="0" xfId="0" applyFont="1"/>
    <xf numFmtId="0" fontId="12" fillId="0" borderId="0" xfId="0" applyFont="1"/>
    <xf numFmtId="0" fontId="13" fillId="0" borderId="0" xfId="0" applyFont="1"/>
    <xf numFmtId="43" fontId="12" fillId="6" borderId="0" xfId="1" applyFont="1" applyFill="1"/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 applyAlignment="1">
      <alignment horizontal="left" wrapText="1"/>
    </xf>
    <xf numFmtId="164" fontId="8" fillId="0" borderId="0" xfId="0" applyNumberFormat="1" applyFont="1"/>
    <xf numFmtId="0" fontId="0" fillId="5" borderId="0" xfId="0" applyFill="1" applyAlignment="1">
      <alignment horizontal="left"/>
    </xf>
    <xf numFmtId="0" fontId="15" fillId="0" borderId="0" xfId="0" applyFont="1"/>
    <xf numFmtId="0" fontId="16" fillId="0" borderId="0" xfId="0" applyFont="1"/>
    <xf numFmtId="43" fontId="12" fillId="0" borderId="0" xfId="1" applyFont="1" applyFill="1"/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61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00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3" formatCode="0%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left" relativeIndent="1"/>
    </dxf>
    <dxf>
      <numFmt numFmtId="8" formatCode="#,##0.00_);[Red]\(#,##0.00\)"/>
    </dxf>
    <dxf>
      <numFmt numFmtId="8" formatCode="#,##0.00_);[Red]\(#,##0.00\)"/>
    </dxf>
    <dxf>
      <alignment wrapText="1"/>
    </dxf>
    <dxf>
      <numFmt numFmtId="13" formatCode="0%"/>
    </dxf>
    <dxf>
      <alignment horizontal="right"/>
    </dxf>
    <dxf>
      <numFmt numFmtId="8" formatCode="#,##0.00_);[Red]\(#,##0.00\)"/>
    </dxf>
    <dxf>
      <alignment wrapText="1"/>
    </dxf>
    <dxf>
      <numFmt numFmtId="13" formatCode="0%"/>
    </dxf>
    <dxf>
      <alignment horizontal="right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1640434</xdr:colOff>
      <xdr:row>2</xdr:row>
      <xdr:rowOff>33765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72B0E2-2EA8-4AFB-AF78-B256071E8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1891" cy="403879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</xdr:row>
      <xdr:rowOff>0</xdr:rowOff>
    </xdr:from>
    <xdr:to>
      <xdr:col>3</xdr:col>
      <xdr:colOff>1729</xdr:colOff>
      <xdr:row>6</xdr:row>
      <xdr:rowOff>3240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E7A1F4-C912-4C09-B762-3C8F3BAE5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13414" y="1479777"/>
          <a:ext cx="785500" cy="188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1640434</xdr:colOff>
      <xdr:row>2</xdr:row>
      <xdr:rowOff>33765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5E56EE-E64D-4EF9-9F3D-4DAF303CE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1891" cy="403879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</xdr:row>
      <xdr:rowOff>0</xdr:rowOff>
    </xdr:from>
    <xdr:to>
      <xdr:col>3</xdr:col>
      <xdr:colOff>1729</xdr:colOff>
      <xdr:row>6</xdr:row>
      <xdr:rowOff>3240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A0D526-DB1B-4F4F-950D-D45191A29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7086" y="925286"/>
          <a:ext cx="785500" cy="1882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1404258</xdr:colOff>
      <xdr:row>295</xdr:row>
      <xdr:rowOff>70759</xdr:rowOff>
    </xdr:from>
    <xdr:to>
      <xdr:col>26</xdr:col>
      <xdr:colOff>332013</xdr:colOff>
      <xdr:row>307</xdr:row>
      <xdr:rowOff>163687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508F68-46C0-48EE-56EF-CEEE85519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55715" y="52256873"/>
          <a:ext cx="9399814" cy="231361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14.695867708331" createdVersion="8" refreshedVersion="8" minRefreshableVersion="3" recordCount="275" xr:uid="{110B478E-42D5-496C-9C03-53F0271CDF3C}">
  <cacheSource type="worksheet">
    <worksheetSource ref="A1:AA276" sheet="FY2425 data"/>
  </cacheSource>
  <cacheFields count="27">
    <cacheField name="ACTIVITY_PERIOD_NUMBER" numFmtId="0">
      <sharedItems/>
    </cacheField>
    <cacheField name="FIRMS_RECORD_TYPE_CODE" numFmtId="0">
      <sharedItems/>
    </cacheField>
    <cacheField name="STATE_AGENCY_CODE" numFmtId="0">
      <sharedItems containsMixedTypes="1" containsNumber="1" containsInteger="1" minValue="6620" maxValue="6620"/>
    </cacheField>
    <cacheField name="ABBREV_CAMPUS_NAME" numFmtId="0">
      <sharedItems count="24">
        <s v="San Marcos"/>
        <s v="Dominguez Hills"/>
        <s v="Sonoma"/>
        <s v="San Luis Obispo"/>
        <s v="Fresno"/>
        <s v="Long Beach"/>
        <s v="Chancellor's Office"/>
        <s v="Los Angeles"/>
        <s v="Pomona"/>
        <s v="San Jose"/>
        <s v="Northridge"/>
        <s v="Stanislaus"/>
        <s v="San Diego"/>
        <s v="Chico"/>
        <s v="Sacramento"/>
        <s v="San Bernardino"/>
        <s v="Fullerton"/>
        <s v="Bakersfield"/>
        <s v="San Francisco"/>
        <s v="Monterey Bay"/>
        <s v="Maritime Academy"/>
        <s v="East Bay"/>
        <s v="Humboldt"/>
        <s v="Channel Islands"/>
      </sharedItems>
    </cacheField>
    <cacheField name="CSU_SUB_AGENCY_CODE" numFmtId="0">
      <sharedItems/>
    </cacheField>
    <cacheField name="STATE_FUND_NUMBER" numFmtId="0">
      <sharedItems/>
    </cacheField>
    <cacheField name="STATE_FUND_NAME" numFmtId="0">
      <sharedItems/>
    </cacheField>
    <cacheField name="CSU_FUND_NAME" numFmtId="0">
      <sharedItems/>
    </cacheField>
    <cacheField name="CSU_FUND_CODE" numFmtId="0">
      <sharedItems containsMixedTypes="1" containsNumber="1" containsInteger="1" minValue="436" maxValue="436" count="7">
        <s v="441"/>
        <s v="471"/>
        <s v="472"/>
        <s v="496"/>
        <s v="531"/>
        <s v="534"/>
        <n v="436"/>
      </sharedItems>
    </cacheField>
    <cacheField name="PROJECT_CODE" numFmtId="0">
      <sharedItems/>
    </cacheField>
    <cacheField name="PROJECT_NAME" numFmtId="0">
      <sharedItems/>
    </cacheField>
    <cacheField name="PROGRAM_GROUP_CODE" numFmtId="0">
      <sharedItems/>
    </cacheField>
    <cacheField name="PROGRAM_GROUP_NAME" numFmtId="0">
      <sharedItems/>
    </cacheField>
    <cacheField name="PROGRAM_CODE" numFmtId="0">
      <sharedItems/>
    </cacheField>
    <cacheField name="PROGRAM_NAME" numFmtId="0">
      <sharedItems/>
    </cacheField>
    <cacheField name="OBJECT_CODE" numFmtId="0">
      <sharedItems/>
    </cacheField>
    <cacheField name="OBJECT_NAME" numFmtId="0">
      <sharedItems/>
    </cacheField>
    <cacheField name="FIRMS_AMOUNT" numFmtId="43">
      <sharedItems containsSemiMixedTypes="0" containsString="0" containsNumber="1" minValue="-10763.01" maxValue="3355863.12"/>
    </cacheField>
    <cacheField name="Billable-NonBillable" numFmtId="0">
      <sharedItems/>
    </cacheField>
    <cacheField name="Program Group" numFmtId="0">
      <sharedItems count="5">
        <s v="Continuing Education Program"/>
        <s v="Parking Program"/>
        <s v="Other Trust"/>
        <s v="Housing Program"/>
        <s v="Student Union"/>
      </sharedItems>
    </cacheField>
    <cacheField name="Total Firms Amount" numFmtId="43">
      <sharedItems containsSemiMixedTypes="0" containsString="0" containsNumber="1" minValue="53077754.88000001" maxValue="53077754.88000001"/>
    </cacheField>
    <cacheField name="Pro Rata Factor" numFmtId="10">
      <sharedItems containsSemiMixedTypes="0" containsString="0" containsNumber="1" minValue="-2.0277816995713889E-4" maxValue="6.3225415761971271E-2"/>
    </cacheField>
    <cacheField name="Total Pro Rata" numFmtId="43">
      <sharedItems containsSemiMixedTypes="0" containsString="0" containsNumber="1" minValue="-4931.5898322943531" maxValue="1537649.8248318643"/>
    </cacheField>
    <cacheField name="Total Health Benefits Portion" numFmtId="43">
      <sharedItems containsSemiMixedTypes="0" containsString="0" containsNumber="1" minValue="20428902.48" maxValue="20428902.48"/>
    </cacheField>
    <cacheField name="Health Benefits Portion" numFmtId="43">
      <sharedItems containsSemiMixedTypes="0" containsString="0" containsNumber="1" minValue="-4142.5354591272562" maxValue="1291625.852858766"/>
    </cacheField>
    <cacheField name="Total Admin Portion" numFmtId="43">
      <sharedItems containsSemiMixedTypes="0" containsString="0" containsNumber="1" minValue="3891219.5200000009" maxValue="3891219.5200000009"/>
    </cacheField>
    <cacheField name="Admin Portion" numFmtId="43">
      <sharedItems containsSemiMixedTypes="0" containsString="0" containsNumber="1" minValue="-789.05437316709663" maxValue="246023.971973098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5">
  <r>
    <s v="202306"/>
    <s v="10"/>
    <s v="6840"/>
    <x v="0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2259832.65"/>
    <s v="Billable"/>
    <x v="0"/>
    <n v="53077754.88000001"/>
    <n v="4.257588993937491E-2"/>
    <n v="1035450.8375841705"/>
    <n v="20428902.48"/>
    <n v="869778.70357070316"/>
    <n v="3891219.5200000009"/>
    <n v="165672.13401346729"/>
  </r>
  <r>
    <s v="202306"/>
    <s v="10"/>
    <s v="6690"/>
    <x v="1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1"/>
    <s v="Executive Management"/>
    <s v="603005"/>
    <s v="Retirement"/>
    <n v="162087.21"/>
    <s v="Billable"/>
    <x v="0"/>
    <n v="53077754.88000001"/>
    <n v="3.0537691423921801E-3"/>
    <n v="74268.038102813196"/>
    <n v="20428902.48"/>
    <n v="62385.152006363081"/>
    <n v="3891219.5200000009"/>
    <n v="11882.886096450113"/>
  </r>
  <r>
    <s v="202306"/>
    <s v="10"/>
    <s v="6830"/>
    <x v="2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45967.51"/>
    <s v="Billable"/>
    <x v="0"/>
    <n v="53077754.88000001"/>
    <n v="8.6604096393912871E-4"/>
    <n v="21062.22189999721"/>
    <n v="20428902.48"/>
    <n v="17692.266395997656"/>
    <n v="3891219.5200000009"/>
    <n v="3369.9555039995544"/>
  </r>
  <r>
    <s v="202306"/>
    <s v="10"/>
    <s v="6830"/>
    <x v="2"/>
    <s v="000"/>
    <s v="0948"/>
    <s v="Calif State University Trust Fund"/>
    <s v="TF-Prof &amp; Continuing Ed (PaCE) Operations"/>
    <x v="0"/>
    <s v="00000"/>
    <s v="No Project Name Assigned"/>
    <s v="05"/>
    <s v="Student Services"/>
    <s v="0509"/>
    <s v="Student Admissions"/>
    <s v="603005"/>
    <s v="Retirement"/>
    <n v="19987.63"/>
    <s v="Billable"/>
    <x v="0"/>
    <n v="53077754.88000001"/>
    <n v="3.7657263471653452E-4"/>
    <n v="9158.2924181675553"/>
    <n v="20428902.48"/>
    <n v="7692.9656312607467"/>
    <n v="3891219.5200000009"/>
    <n v="1465.3267869068093"/>
  </r>
  <r>
    <s v="202306"/>
    <s v="10"/>
    <s v="6820"/>
    <x v="3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281252.12"/>
    <s v="Billable"/>
    <x v="0"/>
    <n v="53077754.88000001"/>
    <n v="5.2988699434605765E-3"/>
    <n v="128869.16348709434"/>
    <n v="20428902.48"/>
    <n v="108250.09732915924"/>
    <n v="3891219.5200000009"/>
    <n v="20619.066157935096"/>
  </r>
  <r>
    <s v="202306"/>
    <s v="10"/>
    <s v="6700"/>
    <x v="4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4970.51"/>
    <s v="Billable"/>
    <x v="0"/>
    <n v="53077754.88000001"/>
    <n v="9.3645822270318284E-5"/>
    <n v="2277.4778224044576"/>
    <n v="20428902.48"/>
    <n v="1913.0813708197445"/>
    <n v="3891219.5200000009"/>
    <n v="364.3964515847133"/>
  </r>
  <r>
    <s v="202306"/>
    <s v="10"/>
    <s v="6840"/>
    <x v="0"/>
    <s v="000"/>
    <s v="0948"/>
    <s v="Calif State University Trust Fund"/>
    <s v="TF-Prof &amp; Continuing Ed (PaCE) Operations"/>
    <x v="0"/>
    <s v="00000"/>
    <s v="No Project Name Assigned"/>
    <s v="04"/>
    <s v="Academic Support"/>
    <s v="0407"/>
    <s v="Academic Personnel Development"/>
    <s v="603005"/>
    <s v="Retirement"/>
    <n v="2518.2800000000002"/>
    <s v="Billable"/>
    <x v="0"/>
    <n v="53077754.88000001"/>
    <n v="4.7445111529178522E-5"/>
    <n v="1153.8709006932284"/>
    <n v="20428902.48"/>
    <n v="969.25155658231176"/>
    <n v="3891219.5200000009"/>
    <n v="184.61934411091656"/>
  </r>
  <r>
    <s v="202306"/>
    <s v="10"/>
    <s v="6690"/>
    <x v="1"/>
    <s v="000"/>
    <s v="0948"/>
    <s v="Calif State University Trust Fund"/>
    <s v="TF-Prof &amp; Continuing Ed (PaCE) Operations"/>
    <x v="0"/>
    <s v="00000"/>
    <s v="No Project Name Assigned"/>
    <s v="05"/>
    <s v="Student Services"/>
    <s v="0510"/>
    <s v="Student Records"/>
    <s v="603005"/>
    <s v="Retirement"/>
    <n v="258190.25"/>
    <s v="Billable"/>
    <x v="0"/>
    <n v="53077754.88000001"/>
    <n v="4.8643777526710631E-3"/>
    <n v="118302.26039904609"/>
    <n v="20428902.48"/>
    <n v="99373.898735198716"/>
    <n v="3891219.5200000009"/>
    <n v="18928.361663847376"/>
  </r>
  <r>
    <s v="202306"/>
    <s v="10"/>
    <s v="6820"/>
    <x v="3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280180.96999999997"/>
    <s v="Billable"/>
    <x v="0"/>
    <n v="53077754.88000001"/>
    <n v="5.278689172770073E-3"/>
    <n v="128378.36468184725"/>
    <n v="20428902.48"/>
    <n v="107837.82633275169"/>
    <n v="3891219.5200000009"/>
    <n v="20540.538349095565"/>
  </r>
  <r>
    <s v="202306"/>
    <s v="10"/>
    <s v="6740"/>
    <x v="5"/>
    <s v="000"/>
    <s v="0948"/>
    <s v="Calif State University Trust Fund"/>
    <s v="TF-Prof &amp; Continuing Ed (PaCE) Operations"/>
    <x v="0"/>
    <s v="00000"/>
    <s v="No Project Name Assigned"/>
    <s v="04"/>
    <s v="Academic Support"/>
    <s v="0409"/>
    <s v="Academic Support Information Technology"/>
    <s v="603005"/>
    <s v="Retirement"/>
    <n v="22726.45"/>
    <s v="Billable"/>
    <x v="0"/>
    <n v="53077754.88000001"/>
    <n v="4.281727825787042E-4"/>
    <n v="10413.214309393561"/>
    <n v="20428902.48"/>
    <n v="8747.1000198905913"/>
    <n v="3891219.5200000009"/>
    <n v="1666.1142895029702"/>
  </r>
  <r>
    <s v="202306"/>
    <s v="10"/>
    <s v="6620"/>
    <x v="6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43167.360000000001"/>
    <s v="Billable"/>
    <x v="0"/>
    <n v="53077754.88000001"/>
    <n v="8.1328534143153253E-4"/>
    <n v="19779.198724426526"/>
    <n v="20428902.48"/>
    <n v="16614.52692851828"/>
    <n v="3891219.5200000009"/>
    <n v="3164.6717959082448"/>
  </r>
  <r>
    <s v="202306"/>
    <s v="10"/>
    <s v="6740"/>
    <x v="5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108826.68"/>
    <s v="Billable"/>
    <x v="0"/>
    <n v="53077754.88000001"/>
    <n v="2.0503256071406758E-3"/>
    <n v="49864.168905385304"/>
    <n v="20428902.48"/>
    <n v="41885.901880523656"/>
    <n v="3891219.5200000009"/>
    <n v="7978.2670248616514"/>
  </r>
  <r>
    <s v="202306"/>
    <s v="10"/>
    <s v="6830"/>
    <x v="2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190032.6"/>
    <s v="Billable"/>
    <x v="0"/>
    <n v="53077754.88000001"/>
    <n v="3.5802682391075538E-3"/>
    <n v="87072.560367820886"/>
    <n v="20428902.48"/>
    <n v="73140.95070896954"/>
    <n v="3891219.5200000009"/>
    <n v="13931.609658851345"/>
  </r>
  <r>
    <s v="202306"/>
    <s v="10"/>
    <s v="6750"/>
    <x v="7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42949.52"/>
    <s v="Billable"/>
    <x v="0"/>
    <n v="53077754.88000001"/>
    <n v="8.0918117386656109E-4"/>
    <n v="19679.384868537978"/>
    <n v="20428902.48"/>
    <n v="16530.683289571902"/>
    <n v="3891219.5200000009"/>
    <n v="3148.7015789660772"/>
  </r>
  <r>
    <s v="202306"/>
    <s v="10"/>
    <s v="6770"/>
    <x v="8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127258.48"/>
    <s v="Billable"/>
    <x v="0"/>
    <n v="53077754.88000001"/>
    <n v="2.3975859620986285E-3"/>
    <n v="58309.583103726021"/>
    <n v="20428902.48"/>
    <n v="48980.049807129857"/>
    <n v="3891219.5200000009"/>
    <n v="9329.5332965961661"/>
  </r>
  <r>
    <s v="202306"/>
    <s v="10"/>
    <s v="6750"/>
    <x v="7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57029.58"/>
    <s v="Billable"/>
    <x v="0"/>
    <n v="53077754.88000001"/>
    <n v="1.0744535093644111E-3"/>
    <n v="26130.840431070621"/>
    <n v="20428902.48"/>
    <n v="21949.905962099321"/>
    <n v="3891219.5200000009"/>
    <n v="4180.9344689712998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4"/>
    <s v="Academic Support"/>
    <s v="0408"/>
    <s v="Course and Curriculum Development"/>
    <s v="603005"/>
    <s v="Retirement"/>
    <n v="248529.16"/>
    <s v="Billable"/>
    <x v="0"/>
    <n v="53077754.88000001"/>
    <n v="4.6823600689570076E-3"/>
    <n v="113875.56812496284"/>
    <n v="20428902.48"/>
    <n v="95655.477224968781"/>
    <n v="3891219.5200000009"/>
    <n v="18220.090899994058"/>
  </r>
  <r>
    <s v="202306"/>
    <s v="10"/>
    <s v="6770"/>
    <x v="8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217346.79"/>
    <s v="Billable"/>
    <x v="0"/>
    <n v="53077754.88000001"/>
    <n v="4.0948753482769763E-3"/>
    <n v="99587.868044888557"/>
    <n v="20428902.48"/>
    <n v="83653.80915770639"/>
    <n v="3891219.5200000009"/>
    <n v="15934.058887182173"/>
  </r>
  <r>
    <s v="202306"/>
    <s v="10"/>
    <s v="6760"/>
    <x v="10"/>
    <s v="000"/>
    <s v="0948"/>
    <s v="Calif State University Trust Fund"/>
    <s v="TF-Prof &amp; Continuing Ed (PaCE) Operations"/>
    <x v="0"/>
    <s v="00000"/>
    <s v="No Project Name Assigned"/>
    <s v="04"/>
    <s v="Academic Support"/>
    <s v="0409"/>
    <s v="Academic Support Information Technology"/>
    <s v="603005"/>
    <s v="Retirement"/>
    <n v="167224.68"/>
    <s v="Billable"/>
    <x v="0"/>
    <n v="53077754.88000001"/>
    <n v="3.1505605385545644E-3"/>
    <n v="76622.016666032723"/>
    <n v="20428902.48"/>
    <n v="64362.493999467479"/>
    <n v="3891219.5200000009"/>
    <n v="12259.522666565237"/>
  </r>
  <r>
    <s v="202306"/>
    <s v="10"/>
    <s v="6740"/>
    <x v="5"/>
    <s v="000"/>
    <s v="0948"/>
    <s v="Calif State University Trust Fund"/>
    <s v="TF-Prof &amp; Continuing Ed (PaCE) Operations"/>
    <x v="0"/>
    <s v="00000"/>
    <s v="No Project Name Assigned"/>
    <s v="01"/>
    <s v="Instruction"/>
    <s v="0106"/>
    <s v="Instructional Information Technology"/>
    <s v="603005"/>
    <s v="Retirement"/>
    <n v="5471.63"/>
    <s v="Billable"/>
    <x v="0"/>
    <n v="53077754.88000001"/>
    <n v="1.0308706561478433E-4"/>
    <n v="2507.0900123735601"/>
    <n v="20428902.48"/>
    <n v="2105.9556103937903"/>
    <n v="3891219.5200000009"/>
    <n v="401.13440197976968"/>
  </r>
  <r>
    <s v="202306"/>
    <s v="10"/>
    <s v="6670"/>
    <x v="11"/>
    <s v="000"/>
    <s v="0948"/>
    <s v="Calif State University Trust Fund"/>
    <s v="TF-Prof &amp; Continuing Ed (PaCE) Operations"/>
    <x v="0"/>
    <s v="00000"/>
    <s v="No Project Name Assigned"/>
    <s v="04"/>
    <s v="Academic Support"/>
    <s v="0407"/>
    <s v="Academic Personnel Development"/>
    <s v="603005"/>
    <s v="Retirement"/>
    <n v="17393.25"/>
    <s v="Billable"/>
    <x v="0"/>
    <n v="53077754.88000001"/>
    <n v="3.27693777540577E-4"/>
    <n v="7969.5526484276925"/>
    <n v="20428902.48"/>
    <n v="6694.4242246792619"/>
    <n v="3891219.5200000009"/>
    <n v="1275.128423748431"/>
  </r>
  <r>
    <s v="202306"/>
    <s v="10"/>
    <s v="6790"/>
    <x v="12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135907.81"/>
    <s v="Billable"/>
    <x v="0"/>
    <n v="53077754.88000001"/>
    <n v="2.5605417996157711E-3"/>
    <n v="62272.68895275511"/>
    <n v="20428902.48"/>
    <n v="52309.058720314293"/>
    <n v="3891219.5200000009"/>
    <n v="9963.6302324408189"/>
  </r>
  <r>
    <s v="202306"/>
    <s v="10"/>
    <s v="6680"/>
    <x v="13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47904.37"/>
    <s v="Billable"/>
    <x v="0"/>
    <n v="53077754.88000001"/>
    <n v="9.0253195728236485E-4"/>
    <n v="21949.687310005902"/>
    <n v="20428902.48"/>
    <n v="18437.737340404958"/>
    <n v="3891219.5200000009"/>
    <n v="3511.9499696009452"/>
  </r>
  <r>
    <s v="202306"/>
    <s v="10"/>
    <s v="6670"/>
    <x v="11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141.45"/>
    <s v="Billable"/>
    <x v="0"/>
    <n v="53077754.88000001"/>
    <n v="2.150524268746161E-5"/>
    <n v="523.01012579867427"/>
    <n v="20428902.48"/>
    <n v="439.32850567088639"/>
    <n v="3891219.5200000009"/>
    <n v="83.681620127787895"/>
  </r>
  <r>
    <s v="202306"/>
    <s v="10"/>
    <s v="6780"/>
    <x v="14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3935.08"/>
    <s v="Billable"/>
    <x v="0"/>
    <n v="53077754.88000001"/>
    <n v="7.4138026540432287E-5"/>
    <n v="1803.0458503025513"/>
    <n v="20428902.48"/>
    <n v="1514.5585142541431"/>
    <n v="3891219.5200000009"/>
    <n v="288.48733604840828"/>
  </r>
  <r>
    <s v="202306"/>
    <s v="10"/>
    <s v="6840"/>
    <x v="0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56181.1"/>
    <s v="Billable"/>
    <x v="0"/>
    <n v="53077754.88000001"/>
    <n v="1.0584679048127816E-3"/>
    <n v="25742.068578131235"/>
    <n v="20428902.48"/>
    <n v="21623.337605630237"/>
    <n v="3891219.5200000009"/>
    <n v="4118.7309725009982"/>
  </r>
  <r>
    <s v="202306"/>
    <s v="10"/>
    <s v="6840"/>
    <x v="0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84794.62"/>
    <s v="Billable"/>
    <x v="0"/>
    <n v="53077754.88000001"/>
    <n v="1.5975547607789092E-3"/>
    <n v="38852.726683823887"/>
    <n v="20428902.48"/>
    <n v="32636.290414412066"/>
    <n v="3891219.5200000009"/>
    <n v="6216.4362694118236"/>
  </r>
  <r>
    <s v="202306"/>
    <s v="10"/>
    <s v="6660"/>
    <x v="15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207438.61"/>
    <s v="Billable"/>
    <x v="0"/>
    <n v="53077754.88000001"/>
    <n v="3.9082024186777352E-3"/>
    <n v="95047.959622937604"/>
    <n v="20428902.48"/>
    <n v="79840.28608326758"/>
    <n v="3891219.5200000009"/>
    <n v="15207.673539670019"/>
  </r>
  <r>
    <s v="202306"/>
    <s v="10"/>
    <s v="6690"/>
    <x v="1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960"/>
    <s v="Billable"/>
    <x v="0"/>
    <n v="53077754.88000001"/>
    <n v="1.8086673073689732E-5"/>
    <n v="439.8700957262493"/>
    <n v="20428902.48"/>
    <n v="369.49088041004939"/>
    <n v="3891219.5200000009"/>
    <n v="70.379215316199904"/>
  </r>
  <r>
    <s v="202306"/>
    <s v="10"/>
    <s v="6710"/>
    <x v="16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2"/>
    <s v="Fiscal Operations"/>
    <s v="603005"/>
    <s v="Retirement"/>
    <n v="107995.68"/>
    <s v="Billable"/>
    <x v="0"/>
    <n v="53077754.88000001"/>
    <n v="2.0346693307612632E-3"/>
    <n v="49483.406353772283"/>
    <n v="20428902.48"/>
    <n v="41566.061337168714"/>
    <n v="3891219.5200000009"/>
    <n v="7917.3450166035655"/>
  </r>
  <r>
    <s v="202306"/>
    <s v="10"/>
    <s v="6710"/>
    <x v="16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135306.35"/>
    <s v="Billable"/>
    <x v="0"/>
    <n v="53077754.88000001"/>
    <n v="2.5492101221294156E-3"/>
    <n v="61997.101173822288"/>
    <n v="20428902.48"/>
    <n v="52077.564986010722"/>
    <n v="3891219.5200000009"/>
    <n v="9919.5361878115691"/>
  </r>
  <r>
    <s v="202306"/>
    <s v="10"/>
    <s v="6650"/>
    <x v="17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44371"/>
    <s v="Billable"/>
    <x v="0"/>
    <n v="53077754.88000001"/>
    <n v="2.7199907065850629E-3"/>
    <n v="66150.50582301493"/>
    <n v="20428902.48"/>
    <n v="55566.424891332543"/>
    <n v="3891219.5200000009"/>
    <n v="10584.080931682392"/>
  </r>
  <r>
    <s v="202306"/>
    <s v="10"/>
    <s v="6710"/>
    <x v="16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59235.34"/>
    <s v="Billable"/>
    <x v="0"/>
    <n v="53077754.88000001"/>
    <n v="1.1160106551967254E-3"/>
    <n v="27141.515287684295"/>
    <n v="20428902.48"/>
    <n v="22798.872841654807"/>
    <n v="3891219.5200000009"/>
    <n v="4342.6424460294884"/>
  </r>
  <r>
    <s v="202306"/>
    <s v="10"/>
    <s v="6800"/>
    <x v="18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918.3"/>
    <s v="Billable"/>
    <x v="0"/>
    <n v="53077754.88000001"/>
    <n v="1.7301033212051333E-5"/>
    <n v="420.76323844314038"/>
    <n v="20428902.48"/>
    <n v="353.44112029223788"/>
    <n v="3891219.5200000009"/>
    <n v="67.322118150902469"/>
  </r>
  <r>
    <s v="202306"/>
    <s v="10"/>
    <s v="6800"/>
    <x v="18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031295.86"/>
    <s v="Billable"/>
    <x v="0"/>
    <n v="53077754.88000001"/>
    <n v="1.94299073563226E-2"/>
    <n v="472537.71735446312"/>
    <n v="20428902.48"/>
    <n v="396931.68257774902"/>
    <n v="3891219.5200000009"/>
    <n v="75606.034776714107"/>
  </r>
  <r>
    <s v="202306"/>
    <s v="10"/>
    <s v="6690"/>
    <x v="1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4425.6000000000004"/>
    <s v="Billable"/>
    <x v="0"/>
    <n v="53077754.88000001"/>
    <n v="8.3379562869709679E-5"/>
    <n v="2027.8011412980095"/>
    <n v="20428902.48"/>
    <n v="1703.352958690328"/>
    <n v="3891219.5200000009"/>
    <n v="324.44818260768159"/>
  </r>
  <r>
    <s v="202306"/>
    <s v="10"/>
    <s v="6840"/>
    <x v="0"/>
    <s v="000"/>
    <s v="0948"/>
    <s v="Calif State University Trust Fund"/>
    <s v="TF-Prof &amp; Continuing Ed (PaCE) Operations"/>
    <x v="0"/>
    <s v="00000"/>
    <s v="No Project Name Assigned"/>
    <s v="07"/>
    <s v="Operation and Maintenance of Plant"/>
    <s v="0708"/>
    <s v="Logistical Services"/>
    <s v="603005"/>
    <s v="Retirement"/>
    <n v="348.67"/>
    <s v="Billable"/>
    <x v="0"/>
    <n v="53077754.88000001"/>
    <n v="6.5690419797952081E-6"/>
    <n v="159.75990237174102"/>
    <n v="20428902.48"/>
    <n v="134.19831799226245"/>
    <n v="3891219.5200000009"/>
    <n v="25.561584379478564"/>
  </r>
  <r>
    <s v="202306"/>
    <s v="10"/>
    <s v="6756"/>
    <x v="19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645643.65"/>
    <s v="Billable"/>
    <x v="0"/>
    <n v="53077754.88000001"/>
    <n v="1.2164110020472666E-2"/>
    <n v="295832.63971931773"/>
    <n v="20428902.48"/>
    <n v="248499.41736422689"/>
    <n v="3891219.5200000009"/>
    <n v="47333.222355090846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2641996.77"/>
    <s v="Billable"/>
    <x v="0"/>
    <n v="53077754.88000001"/>
    <n v="4.9775970667431509E-2"/>
    <n v="1210557.6793003557"/>
    <n v="20428902.48"/>
    <n v="1016868.4506122988"/>
    <n v="3891219.5200000009"/>
    <n v="193689.22868805696"/>
  </r>
  <r>
    <s v="202306"/>
    <s v="10"/>
    <s v="6760"/>
    <x v="10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922295.05"/>
    <s v="Billable"/>
    <x v="0"/>
    <n v="53077754.88000001"/>
    <n v="1.7376301090450342E-2"/>
    <n v="422593.76242848538"/>
    <n v="20428902.48"/>
    <n v="354978.76043992769"/>
    <n v="3891219.5200000009"/>
    <n v="67615.001988557677"/>
  </r>
  <r>
    <s v="202306"/>
    <s v="10"/>
    <s v="6760"/>
    <x v="10"/>
    <s v="000"/>
    <s v="0948"/>
    <s v="Calif State University Trust Fund"/>
    <s v="TF-Prof &amp; Continuing Ed (PaCE) Operations"/>
    <x v="0"/>
    <s v="00000"/>
    <s v="No Project Name Assigned"/>
    <s v="02"/>
    <s v="Research"/>
    <s v="0201"/>
    <s v="Institutes and Research Centers"/>
    <s v="603005"/>
    <s v="Retirement"/>
    <n v="1735.49"/>
    <s v="Billable"/>
    <x v="0"/>
    <n v="53077754.88000001"/>
    <n v="3.2697125263185203E-5"/>
    <n v="795.19807544994626"/>
    <n v="20428902.48"/>
    <n v="667.9663833779548"/>
    <n v="3891219.5200000009"/>
    <n v="127.23169207199143"/>
  </r>
  <r>
    <s v="202306"/>
    <s v="10"/>
    <s v="6740"/>
    <x v="5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129145.89"/>
    <s v="Billable"/>
    <x v="0"/>
    <n v="53077754.88000001"/>
    <n v="2.433145303375725E-3"/>
    <n v="59174.390621824648"/>
    <n v="20428902.48"/>
    <n v="49706.488122332703"/>
    <n v="3891219.5200000009"/>
    <n v="9467.9024994919455"/>
  </r>
  <r>
    <s v="202306"/>
    <s v="10"/>
    <s v="6752"/>
    <x v="20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41295.57"/>
    <s v="Billable"/>
    <x v="0"/>
    <n v="53077754.88000001"/>
    <n v="7.7802028539757236E-4"/>
    <n v="18921.548259343777"/>
    <n v="20428902.48"/>
    <n v="15894.100537848773"/>
    <n v="3891219.5200000009"/>
    <n v="3027.4477214950052"/>
  </r>
  <r>
    <s v="202306"/>
    <s v="10"/>
    <s v="6740"/>
    <x v="5"/>
    <s v="000"/>
    <s v="0948"/>
    <s v="Calif State University Trust Fund"/>
    <s v="TF-Prof &amp; Continuing Ed (PaCE) Operations"/>
    <x v="0"/>
    <s v="00000"/>
    <s v="No Project Name Assigned"/>
    <s v="05"/>
    <s v="Student Services"/>
    <s v="0508"/>
    <s v="Student Services Information Technology"/>
    <s v="603005"/>
    <s v="Retirement"/>
    <n v="27358.080000000002"/>
    <s v="Billable"/>
    <x v="0"/>
    <n v="53077754.88000001"/>
    <n v="5.1543400925401005E-4"/>
    <n v="12535.417988006655"/>
    <n v="20428902.48"/>
    <n v="10529.75110992559"/>
    <n v="3891219.5200000009"/>
    <n v="2005.6668780810651"/>
  </r>
  <r>
    <s v="202306"/>
    <s v="10"/>
    <s v="6650"/>
    <x v="17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41008.32"/>
    <s v="Billable"/>
    <x v="0"/>
    <n v="53077754.88000001"/>
    <n v="7.7260841368880428E-4"/>
    <n v="18789.930879138192"/>
    <n v="20428902.48"/>
    <n v="15783.541938476081"/>
    <n v="3891219.5200000009"/>
    <n v="3006.3889406621111"/>
  </r>
  <r>
    <s v="202306"/>
    <s v="10"/>
    <s v="6740"/>
    <x v="5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93328.97"/>
    <s v="Billable"/>
    <x v="0"/>
    <n v="53077754.88000001"/>
    <n v="1.7583443423897884E-3"/>
    <n v="42763.148924929425"/>
    <n v="20428902.48"/>
    <n v="35921.045096940717"/>
    <n v="3891219.5200000009"/>
    <n v="6842.1038279887098"/>
  </r>
  <r>
    <s v="202306"/>
    <s v="10"/>
    <s v="6740"/>
    <x v="5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1"/>
    <s v="Executive Management"/>
    <s v="603005"/>
    <s v="Retirement"/>
    <n v="-10763.01"/>
    <s v="Billable"/>
    <x v="0"/>
    <n v="53077754.88000001"/>
    <n v="-2.0277816995713889E-4"/>
    <n v="-4931.5898322943531"/>
    <n v="20428902.48"/>
    <n v="-4142.5354591272562"/>
    <n v="3891219.5200000009"/>
    <n v="-789.05437316709663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627968.13"/>
    <s v="Billable"/>
    <x v="0"/>
    <n v="53077754.88000001"/>
    <n v="1.1831098195839889E-2"/>
    <n v="287733.75151680602"/>
    <n v="20428902.48"/>
    <n v="241696.35127411704"/>
    <n v="3891219.5200000009"/>
    <n v="46037.400242688971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6"/>
    <s v="General Administration"/>
    <s v="603005"/>
    <s v="Retirement"/>
    <n v="23245.919999999998"/>
    <s v="Billable"/>
    <x v="0"/>
    <n v="53077754.88000001"/>
    <n v="4.3795974514285998E-4"/>
    <n v="10651.234432963263"/>
    <n v="20428902.48"/>
    <n v="8947.0369236891402"/>
    <n v="3891219.5200000009"/>
    <n v="1704.1975092741225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1"/>
    <s v="Instruction"/>
    <s v="0106"/>
    <s v="Instructional Information Technology"/>
    <s v="603005"/>
    <s v="Retirement"/>
    <n v="162204.03"/>
    <s v="Billable"/>
    <x v="0"/>
    <n v="53077754.88000001"/>
    <n v="3.0559700644218349E-3"/>
    <n v="74321.564795086888"/>
    <n v="20428902.48"/>
    <n v="62430.114427872984"/>
    <n v="3891219.5200000009"/>
    <n v="11891.450367213905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228774.1"/>
    <s v="Billable"/>
    <x v="0"/>
    <n v="53077754.88000001"/>
    <n v="4.3101691191954191E-3"/>
    <n v="104823.83881946515"/>
    <n v="20428902.48"/>
    <n v="88052.024608350723"/>
    <n v="3891219.5200000009"/>
    <n v="16771.814211114426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2"/>
    <s v="Fiscal Operations"/>
    <s v="603005"/>
    <s v="Retirement"/>
    <n v="29976.78"/>
    <s v="Billable"/>
    <x v="0"/>
    <n v="53077754.88000001"/>
    <n v="5.6477106214783423E-4"/>
    <n v="13735.30113350491"/>
    <n v="20428902.48"/>
    <n v="11537.652952144124"/>
    <n v="3891219.5200000009"/>
    <n v="2197.6481813607861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1"/>
    <s v="Instruction"/>
    <s v="0105"/>
    <s v="Preparatory/Remedial Instruction"/>
    <s v="603005"/>
    <s v="Retirement"/>
    <n v="6095.06"/>
    <s v="Billable"/>
    <x v="0"/>
    <n v="53077754.88000001"/>
    <n v="1.1483266415054516E-4"/>
    <n v="2792.7444017262847"/>
    <n v="20428902.48"/>
    <n v="2345.9052974500792"/>
    <n v="3891219.5200000009"/>
    <n v="446.83910427620566"/>
  </r>
  <r>
    <s v="202306"/>
    <s v="10"/>
    <s v="6670"/>
    <x v="11"/>
    <s v="000"/>
    <s v="0948"/>
    <s v="Calif State University Trust Fund"/>
    <s v="TF-Prof &amp; Continuing Ed (PaCE) Operations"/>
    <x v="0"/>
    <s v="00000"/>
    <s v="No Project Name Assigned"/>
    <s v="01"/>
    <s v="Instruction"/>
    <s v="0106"/>
    <s v="Instructional Information Technology"/>
    <s v="603005"/>
    <s v="Retirement"/>
    <n v="1186.32"/>
    <s v="Billable"/>
    <x v="0"/>
    <n v="53077754.88000001"/>
    <n v="2.2350606250812086E-5"/>
    <n v="543.56947079371253"/>
    <n v="20428902.48"/>
    <n v="456.59835546671854"/>
    <n v="3891219.5200000009"/>
    <n v="86.971115326994024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4"/>
    <s v="Academic Support"/>
    <s v="0401"/>
    <s v="Libraries"/>
    <s v="603005"/>
    <s v="Retirement"/>
    <n v="179836.36"/>
    <s v="Billable"/>
    <x v="0"/>
    <n v="53077754.88000001"/>
    <n v="3.3881681771691387E-3"/>
    <n v="82400.663425271065"/>
    <n v="20428902.48"/>
    <n v="69216.557277227694"/>
    <n v="3891219.5200000009"/>
    <n v="13184.106148043375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1958.34"/>
    <s v="Billable"/>
    <x v="0"/>
    <n v="53077754.88000001"/>
    <n v="3.6895682653259948E-5"/>
    <n v="897.30750340056568"/>
    <n v="20428902.48"/>
    <n v="753.73830285647512"/>
    <n v="3891219.5200000009"/>
    <n v="143.56920054409053"/>
  </r>
  <r>
    <s v="202306"/>
    <s v="10"/>
    <s v="6740"/>
    <x v="5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6"/>
    <s v="General Administration"/>
    <s v="603005"/>
    <s v="Retirement"/>
    <n v="177295.6"/>
    <s v="Billable"/>
    <x v="0"/>
    <n v="53077754.88000001"/>
    <n v="3.340299536045485E-3"/>
    <n v="81236.4922331696"/>
    <n v="20428902.48"/>
    <n v="68238.653475862462"/>
    <n v="3891219.5200000009"/>
    <n v="12997.838757307138"/>
  </r>
  <r>
    <s v="202306"/>
    <s v="10"/>
    <s v="6790"/>
    <x v="12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92436.72"/>
    <s v="Billable"/>
    <x v="0"/>
    <n v="53077754.88000001"/>
    <n v="1.7415340985877054E-3"/>
    <n v="42354.321744813024"/>
    <n v="20428902.48"/>
    <n v="35577.63026564294"/>
    <n v="3891219.5200000009"/>
    <n v="6776.6914791700856"/>
  </r>
  <r>
    <s v="202306"/>
    <s v="10"/>
    <s v="6720"/>
    <x v="21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717273.47"/>
    <s v="Billable"/>
    <x v="0"/>
    <n v="53077754.88000001"/>
    <n v="1.3513636204501042E-2"/>
    <n v="328653.2811570823"/>
    <n v="20428902.48"/>
    <n v="276068.75617194915"/>
    <n v="3891219.5200000009"/>
    <n v="52584.524985133176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5"/>
    <s v="Student Services"/>
    <s v="0502"/>
    <s v="Social and Cultural Development"/>
    <s v="603005"/>
    <s v="Retirement"/>
    <n v="484.84"/>
    <s v="Billable"/>
    <x v="0"/>
    <n v="53077754.88000001"/>
    <n v="9.1345235135913853E-6"/>
    <n v="222.15272626241114"/>
    <n v="20428902.48"/>
    <n v="186.60829006042536"/>
    <n v="3891219.5200000009"/>
    <n v="35.544436201985789"/>
  </r>
  <r>
    <s v="202306"/>
    <s v="10"/>
    <s v="6790"/>
    <x v="12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4014.13"/>
    <s v="Billable"/>
    <x v="0"/>
    <n v="53077754.88000001"/>
    <n v="7.5627351026343924E-5"/>
    <n v="1839.2664034975096"/>
    <n v="20428902.48"/>
    <n v="1544.983778937908"/>
    <n v="3891219.5200000009"/>
    <n v="294.28262455960157"/>
  </r>
  <r>
    <s v="202306"/>
    <s v="10"/>
    <s v="6830"/>
    <x v="2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67838.54"/>
    <s v="Billable"/>
    <x v="0"/>
    <n v="53077754.88000001"/>
    <n v="3.1621258355681221E-3"/>
    <n v="76903.28610036867"/>
    <n v="20428902.48"/>
    <n v="64598.760324309682"/>
    <n v="3891219.5200000009"/>
    <n v="12304.52577605899"/>
  </r>
  <r>
    <s v="202306"/>
    <s v="10"/>
    <s v="6750"/>
    <x v="7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2"/>
    <s v="Fiscal Operations"/>
    <s v="603005"/>
    <s v="Retirement"/>
    <n v="84451.71"/>
    <s v="Billable"/>
    <x v="0"/>
    <n v="53077754.88000001"/>
    <n v="1.5910942388375562E-3"/>
    <n v="38695.606002026507"/>
    <n v="20428902.48"/>
    <n v="32504.309041702265"/>
    <n v="3891219.5200000009"/>
    <n v="6191.2969603242427"/>
  </r>
  <r>
    <s v="202306"/>
    <s v="10"/>
    <s v="6660"/>
    <x v="15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6079.5"/>
    <s v="Billable"/>
    <x v="0"/>
    <n v="53077754.88000001"/>
    <n v="1.1453950932447577E-4"/>
    <n v="2785.6148405913887"/>
    <n v="20428902.48"/>
    <n v="2339.9164660967663"/>
    <n v="3891219.5200000009"/>
    <n v="445.69837449462221"/>
  </r>
  <r>
    <s v="202306"/>
    <s v="10"/>
    <s v="6750"/>
    <x v="7"/>
    <s v="000"/>
    <s v="0948"/>
    <s v="Calif State University Trust Fund"/>
    <s v="TF-Prof &amp; Continuing Ed (PaCE) Operations"/>
    <x v="0"/>
    <s v="00000"/>
    <s v="No Project Name Assigned"/>
    <s v="05"/>
    <s v="Student Services"/>
    <s v="0510"/>
    <s v="Student Records"/>
    <s v="603005"/>
    <s v="Retirement"/>
    <n v="37140.31"/>
    <s v="Billable"/>
    <x v="0"/>
    <n v="53077754.88000001"/>
    <n v="6.9973400502655158E-4"/>
    <n v="17017.616369794348"/>
    <n v="20428902.48"/>
    <n v="14294.797750627253"/>
    <n v="3891219.5200000009"/>
    <n v="2722.8186191670961"/>
  </r>
  <r>
    <s v="202306"/>
    <s v="10"/>
    <s v="6720"/>
    <x v="21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-5064.8"/>
    <s v="Billable"/>
    <x v="0"/>
    <n v="53077754.88000001"/>
    <n v="-9.5422272691274748E-5"/>
    <n v="-2320.6813133690703"/>
    <n v="20428902.48"/>
    <n v="-1949.372303230019"/>
    <n v="3891219.5200000009"/>
    <n v="-371.30901013905134"/>
  </r>
  <r>
    <s v="202306"/>
    <s v="10"/>
    <s v="6750"/>
    <x v="7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476059.48"/>
    <s v="Billable"/>
    <x v="0"/>
    <n v="53077754.88000001"/>
    <n v="8.9690960191570156E-3"/>
    <n v="218129.50941561296"/>
    <n v="20428902.48"/>
    <n v="183228.78790911488"/>
    <n v="3891219.5200000009"/>
    <n v="34900.721506498085"/>
  </r>
  <r>
    <s v="202306"/>
    <s v="10"/>
    <s v="6660"/>
    <x v="15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577578.34"/>
    <s v="Billable"/>
    <x v="0"/>
    <n v="53077754.88000001"/>
    <n v="1.0881740218775431E-2"/>
    <n v="264645.24969292519"/>
    <n v="20428902.48"/>
    <n v="222302.00974205715"/>
    <n v="3891219.5200000009"/>
    <n v="42343.239950868039"/>
  </r>
  <r>
    <s v="202306"/>
    <s v="10"/>
    <s v="6710"/>
    <x v="16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179096.8"/>
    <s v="Billable"/>
    <x v="0"/>
    <n v="53077754.88000001"/>
    <n v="3.3742346563999949E-3"/>
    <n v="82061.798500275967"/>
    <n v="20428902.48"/>
    <n v="68931.910740231804"/>
    <n v="3891219.5200000009"/>
    <n v="13129.887760044156"/>
  </r>
  <r>
    <s v="202306"/>
    <s v="10"/>
    <s v="6650"/>
    <x v="17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129398.52"/>
    <s v="Billable"/>
    <x v="0"/>
    <n v="53077754.88000001"/>
    <n v="2.4379049244367735E-3"/>
    <n v="59290.145186703114"/>
    <n v="20428902.48"/>
    <n v="49803.721956830617"/>
    <n v="3891219.5200000009"/>
    <n v="9486.4232298725001"/>
  </r>
  <r>
    <s v="202306"/>
    <s v="10"/>
    <s v="6730"/>
    <x v="22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226634.04"/>
    <s v="Billable"/>
    <x v="0"/>
    <n v="53077754.88000001"/>
    <n v="4.269849780051585E-3"/>
    <n v="103843.26757252772"/>
    <n v="20428902.48"/>
    <n v="87228.344760923283"/>
    <n v="3891219.5200000009"/>
    <n v="16614.92281160444"/>
  </r>
  <r>
    <s v="202306"/>
    <s v="10"/>
    <s v="6760"/>
    <x v="10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774058.54"/>
    <s v="Billable"/>
    <x v="0"/>
    <n v="53077754.88000001"/>
    <n v="1.4583483075914155E-2"/>
    <n v="354672.08759116754"/>
    <n v="20428902.48"/>
    <n v="297924.55357658071"/>
    <n v="3891219.5200000009"/>
    <n v="56747.534014586818"/>
  </r>
  <r>
    <s v="202306"/>
    <s v="10"/>
    <s v="6680"/>
    <x v="13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68127.13"/>
    <s v="Billable"/>
    <x v="0"/>
    <n v="53077754.88000001"/>
    <n v="3.1675629532580555E-3"/>
    <n v="77035.517465916215"/>
    <n v="20428902.48"/>
    <n v="64709.834671369616"/>
    <n v="3891219.5200000009"/>
    <n v="12325.682794546596"/>
  </r>
  <r>
    <s v="202306"/>
    <s v="10"/>
    <s v="6780"/>
    <x v="14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1571521.63"/>
    <s v="Billable"/>
    <x v="0"/>
    <n v="53077754.88000001"/>
    <n v="2.9607914531293748E-2"/>
    <n v="720068.0935666369"/>
    <n v="20428902.48"/>
    <n v="604857.19859597494"/>
    <n v="3891219.5200000009"/>
    <n v="115210.89497066192"/>
  </r>
  <r>
    <s v="202306"/>
    <s v="10"/>
    <s v="6720"/>
    <x v="21"/>
    <s v="000"/>
    <s v="0948"/>
    <s v="Calif State University Trust Fund"/>
    <s v="TF-Prof &amp; Continuing Ed (PaCE) Operations"/>
    <x v="0"/>
    <s v="00000"/>
    <s v="No Project Name Assigned"/>
    <s v="04"/>
    <s v="Academic Support"/>
    <s v="0407"/>
    <s v="Academic Personnel Development"/>
    <s v="603005"/>
    <s v="Retirement"/>
    <n v="299.17"/>
    <s v="Billable"/>
    <x v="0"/>
    <n v="53077754.88000001"/>
    <n v="5.6364478994330805E-6"/>
    <n v="137.07910056085626"/>
    <n v="20428902.48"/>
    <n v="115.14644447111925"/>
    <n v="3891219.5200000009"/>
    <n v="21.932656089737005"/>
  </r>
  <r>
    <s v="202306"/>
    <s v="10"/>
    <s v="6720"/>
    <x v="21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435485.5"/>
    <s v="Billable"/>
    <x v="0"/>
    <n v="53077754.88000001"/>
    <n v="8.2046706946169896E-3"/>
    <n v="199538.59226290992"/>
    <n v="20428902.48"/>
    <n v="167612.41750084434"/>
    <n v="3891219.5200000009"/>
    <n v="31926.174762065595"/>
  </r>
  <r>
    <s v="202306"/>
    <s v="10"/>
    <s v="6840"/>
    <x v="0"/>
    <s v="000"/>
    <s v="0948"/>
    <s v="Calif State University Trust Fund"/>
    <s v="TF-Prof &amp; Continuing Ed (PaCE) Operations"/>
    <x v="0"/>
    <s v="00000"/>
    <s v="No Project Name Assigned"/>
    <s v="04"/>
    <s v="Academic Support"/>
    <s v="0408"/>
    <s v="Course and Curriculum Development"/>
    <s v="603005"/>
    <s v="Retirement"/>
    <n v="3137.78"/>
    <s v="Billable"/>
    <x v="0"/>
    <n v="53077754.88000001"/>
    <n v="5.9116667747043932E-5"/>
    <n v="1437.7245718415736"/>
    <n v="20428902.48"/>
    <n v="1207.6886403469218"/>
    <n v="3891219.5200000009"/>
    <n v="230.03593149465183"/>
  </r>
  <r>
    <s v="202306"/>
    <s v="10"/>
    <s v="6756"/>
    <x v="19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15325.31"/>
    <s v="Billable"/>
    <x v="0"/>
    <n v="53077754.88000001"/>
    <n v="2.8873319971140415E-4"/>
    <n v="7022.0266424317142"/>
    <n v="20428902.48"/>
    <n v="5898.5023796426394"/>
    <n v="3891219.5200000009"/>
    <n v="1123.5242627890746"/>
  </r>
  <r>
    <s v="202306"/>
    <s v="10"/>
    <s v="6670"/>
    <x v="11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1"/>
    <s v="Executive Management"/>
    <s v="603005"/>
    <s v="Retirement"/>
    <n v="6662.37"/>
    <s v="Billable"/>
    <x v="0"/>
    <n v="53077754.88000001"/>
    <n v="1.2552094592287318E-4"/>
    <n v="3052.6847183996788"/>
    <n v="20428902.48"/>
    <n v="2564.2551634557299"/>
    <n v="3891219.5200000009"/>
    <n v="488.42955494394869"/>
  </r>
  <r>
    <s v="202306"/>
    <s v="10"/>
    <s v="6670"/>
    <x v="11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276919.46999999997"/>
    <s v="Billable"/>
    <x v="0"/>
    <n v="53077754.88000001"/>
    <n v="5.2172415850306577E-3"/>
    <n v="126883.95185141897"/>
    <n v="20428902.48"/>
    <n v="106582.51955519193"/>
    <n v="3891219.5200000009"/>
    <n v="20301.432296227042"/>
  </r>
  <r>
    <s v="202306"/>
    <s v="10"/>
    <s v="6756"/>
    <x v="19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32723.56"/>
    <s v="Billable"/>
    <x v="0"/>
    <n v="53077754.88000001"/>
    <n v="6.1652117867423998E-4"/>
    <n v="14993.870280941315"/>
    <n v="20428902.48"/>
    <n v="12594.851035990705"/>
    <n v="3891219.5200000009"/>
    <n v="2399.0192449506108"/>
  </r>
  <r>
    <s v="202306"/>
    <s v="10"/>
    <s v="6700"/>
    <x v="4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420458.36"/>
    <s v="Billable"/>
    <x v="0"/>
    <n v="53077754.88000001"/>
    <n v="7.921555102520567E-3"/>
    <n v="192653.18652302268"/>
    <n v="20428902.48"/>
    <n v="161828.67667933906"/>
    <n v="3891219.5200000009"/>
    <n v="30824.509843683638"/>
  </r>
  <r>
    <s v="202306"/>
    <s v="10"/>
    <s v="6750"/>
    <x v="7"/>
    <s v="000"/>
    <s v="0948"/>
    <s v="Calif State University Trust Fund"/>
    <s v="TF-Prof &amp; Continuing Ed (PaCE) Operations"/>
    <x v="0"/>
    <s v="00000"/>
    <s v="No Project Name Assigned"/>
    <s v="05"/>
    <s v="Student Services"/>
    <s v="0509"/>
    <s v="Student Admissions"/>
    <s v="603005"/>
    <s v="Retirement"/>
    <n v="43220.57"/>
    <s v="Billable"/>
    <x v="0"/>
    <n v="53077754.88000001"/>
    <n v="8.1428783296721063E-4"/>
    <n v="19803.579440878184"/>
    <n v="20428902.48"/>
    <n v="16635.006730337675"/>
    <n v="3891219.5200000009"/>
    <n v="3168.5727105405103"/>
  </r>
  <r>
    <s v="202306"/>
    <s v="10"/>
    <s v="6750"/>
    <x v="7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6516.12"/>
    <s v="Billable"/>
    <x v="0"/>
    <n v="53077754.88000001"/>
    <n v="1.2276555432180327E-4"/>
    <n v="2985.6732585038826"/>
    <n v="20428902.48"/>
    <n v="2507.9655371432614"/>
    <n v="3891219.5200000009"/>
    <n v="477.70772136062135"/>
  </r>
  <r>
    <s v="202306"/>
    <s v="10"/>
    <s v="6830"/>
    <x v="2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20204.68"/>
    <s v="Billable"/>
    <x v="0"/>
    <n v="53077754.88000001"/>
    <n v="3.8066191845678905E-4"/>
    <n v="9257.7442976231614"/>
    <n v="20428902.48"/>
    <n v="7776.5052100034554"/>
    <n v="3891219.5200000009"/>
    <n v="1481.2390876197062"/>
  </r>
  <r>
    <s v="202306"/>
    <s v="10"/>
    <s v="6690"/>
    <x v="1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133939.54"/>
    <s v="Billable"/>
    <x v="0"/>
    <n v="53077754.88000001"/>
    <n v="2.5234590329379055E-3"/>
    <n v="61370.831543051885"/>
    <n v="20428902.48"/>
    <n v="51551.498496163578"/>
    <n v="3891219.5200000009"/>
    <n v="9819.3330468883032"/>
  </r>
  <r>
    <s v="202306"/>
    <s v="10"/>
    <s v="6756"/>
    <x v="19"/>
    <s v="000"/>
    <s v="0948"/>
    <s v="Calif State University Trust Fund"/>
    <s v="TF-Prof &amp; Continuing Ed (PaCE) Operations"/>
    <x v="0"/>
    <s v="00000"/>
    <s v="No Project Name Assigned"/>
    <s v="01"/>
    <s v="Instruction"/>
    <s v="0105"/>
    <s v="Preparatory/Remedial Instruction"/>
    <s v="603005"/>
    <s v="Retirement"/>
    <n v="3635.98"/>
    <s v="Billable"/>
    <x v="0"/>
    <n v="53077754.88000001"/>
    <n v="6.8502897460910833E-5"/>
    <n v="1665.9988236028419"/>
    <n v="20428902.48"/>
    <n v="1399.4390118263871"/>
    <n v="3891219.5200000009"/>
    <n v="266.55981177645475"/>
  </r>
  <r>
    <s v="202306"/>
    <s v="10"/>
    <s v="6690"/>
    <x v="1"/>
    <s v="000"/>
    <s v="0948"/>
    <s v="Calif State University Trust Fund"/>
    <s v="TF-Prof &amp; Continuing Ed (PaCE) Operations"/>
    <x v="0"/>
    <s v="EEONL"/>
    <s v="Extended Education Online Program/Courses"/>
    <s v="06"/>
    <s v="Institutional Support"/>
    <s v="0601"/>
    <s v="Executive Management"/>
    <s v="603005"/>
    <s v="Retirement"/>
    <n v="20354.82"/>
    <s v="Billable"/>
    <x v="0"/>
    <n v="53077754.88000001"/>
    <n v="3.834905987643763E-4"/>
    <n v="9326.5381478026811"/>
    <n v="20428902.48"/>
    <n v="7834.2920441542519"/>
    <n v="3891219.5200000009"/>
    <n v="1492.2461036484292"/>
  </r>
  <r>
    <s v="202306"/>
    <s v="10"/>
    <s v="6780"/>
    <x v="14"/>
    <s v="000"/>
    <s v="0948"/>
    <s v="Calif State University Trust Fund"/>
    <s v="TF-Prof &amp; Continuing Ed (PaCE) Operations"/>
    <x v="0"/>
    <s v="00000"/>
    <s v="No Project Name Assigned"/>
    <s v="07"/>
    <s v="Operation and Maintenance of Plant"/>
    <s v="0702"/>
    <s v="Building Maintenance"/>
    <s v="603005"/>
    <s v="Retirement"/>
    <n v="61734.18"/>
    <s v="Billable"/>
    <x v="0"/>
    <n v="53077754.88000001"/>
    <n v="1.1630895115961617E-3"/>
    <n v="28286.478818939067"/>
    <n v="20428902.48"/>
    <n v="23760.642207908815"/>
    <n v="3891219.5200000009"/>
    <n v="4525.8366110302513"/>
  </r>
  <r>
    <s v="202306"/>
    <s v="10"/>
    <s v="6670"/>
    <x v="11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185778.86"/>
    <s v="Billable"/>
    <x v="0"/>
    <n v="53077754.88000001"/>
    <n v="3.5001265675237234E-3"/>
    <n v="85123.505137618195"/>
    <n v="20428902.48"/>
    <n v="71503.744315599281"/>
    <n v="3891219.5200000009"/>
    <n v="13619.760822018914"/>
  </r>
  <r>
    <s v="202306"/>
    <s v="10"/>
    <s v="6680"/>
    <x v="13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6"/>
    <s v="General Administration"/>
    <s v="603005"/>
    <s v="Retirement"/>
    <n v="22416.91"/>
    <s v="Billable"/>
    <x v="0"/>
    <n v="53077754.88000001"/>
    <n v="4.2234096092950637E-4"/>
    <n v="10271.38369540283"/>
    <n v="20428902.48"/>
    <n v="8627.9623041383766"/>
    <n v="3891219.5200000009"/>
    <n v="1643.421391264453"/>
  </r>
  <r>
    <s v="202306"/>
    <s v="10"/>
    <s v="6690"/>
    <x v="1"/>
    <s v="000"/>
    <s v="0948"/>
    <s v="Calif State University Trust Fund"/>
    <s v="TF-Prof &amp; Continuing Ed (PaCE) Operations"/>
    <x v="0"/>
    <s v="EEONL"/>
    <s v="Extended Education Online Program/Courses"/>
    <s v="01"/>
    <s v="Instruction"/>
    <s v="0101"/>
    <s v="General Academic Instruction"/>
    <s v="603005"/>
    <s v="Retirement"/>
    <n v="9077.3700000000008"/>
    <s v="Billable"/>
    <x v="0"/>
    <n v="53077754.88000001"/>
    <n v="1.7102023287387394E-4"/>
    <n v="4159.2329279610249"/>
    <n v="20428902.48"/>
    <n v="3493.7556594872608"/>
    <n v="3891219.5200000009"/>
    <n v="665.47726847376407"/>
  </r>
  <r>
    <s v="202306"/>
    <s v="10"/>
    <s v="6752"/>
    <x v="20"/>
    <s v="000"/>
    <s v="0948"/>
    <s v="Calif State University Trust Fund"/>
    <s v="TF-Prof &amp; Continuing Ed (PaCE) Operations"/>
    <x v="0"/>
    <s v="EEONL"/>
    <s v="Extended Education Online Program/Courses"/>
    <s v="01"/>
    <s v="Instruction"/>
    <s v="0101"/>
    <s v="General Academic Instruction"/>
    <s v="603005"/>
    <s v="Retirement"/>
    <n v="38716.19"/>
    <s v="Billable"/>
    <x v="0"/>
    <n v="53077754.88000001"/>
    <n v="7.2942403248839143E-4"/>
    <n v="17739.681459849642"/>
    <n v="20428902.48"/>
    <n v="14901.332426273701"/>
    <n v="3891219.5200000009"/>
    <n v="2838.3490335759434"/>
  </r>
  <r>
    <s v="202306"/>
    <s v="10"/>
    <s v="6690"/>
    <x v="1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558986.38"/>
    <s v="Billable"/>
    <x v="0"/>
    <n v="53077754.88000001"/>
    <n v="1.0531462403859684E-2"/>
    <n v="256126.45050028077"/>
    <n v="20428902.48"/>
    <n v="215146.21842023585"/>
    <n v="3891219.5200000009"/>
    <n v="40980.232080044938"/>
  </r>
  <r>
    <s v="202306"/>
    <s v="10"/>
    <s v="6740"/>
    <x v="5"/>
    <s v="000"/>
    <s v="0948"/>
    <s v="Calif State University Trust Fund"/>
    <s v="TF-Prof &amp; Continuing Ed (PaCE) Operations"/>
    <x v="0"/>
    <s v="00000"/>
    <s v="No Project Name Assigned"/>
    <s v="04"/>
    <s v="Academic Support"/>
    <s v="0403"/>
    <s v="Educational Media Services"/>
    <s v="603005"/>
    <s v="Retirement"/>
    <n v="74960.600000000006"/>
    <s v="Billable"/>
    <x v="0"/>
    <n v="53077754.88000001"/>
    <n v="1.4122790266746111E-3"/>
    <n v="34346.798226767802"/>
    <n v="20428902.48"/>
    <n v="28851.310510484949"/>
    <n v="3891219.5200000009"/>
    <n v="5495.4877162828489"/>
  </r>
  <r>
    <s v="202306"/>
    <s v="10"/>
    <s v="6740"/>
    <x v="5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81733.3"/>
    <s v="Billable"/>
    <x v="0"/>
    <n v="53077754.88000001"/>
    <n v="3.4239070663570604E-3"/>
    <n v="83269.83757046581"/>
    <n v="20428902.48"/>
    <n v="69946.663559191278"/>
    <n v="3891219.5200000009"/>
    <n v="13323.174011274532"/>
  </r>
  <r>
    <s v="202306"/>
    <s v="10"/>
    <s v="6830"/>
    <x v="2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6"/>
    <s v="General Administration"/>
    <s v="603005"/>
    <s v="Retirement"/>
    <n v="16573.3"/>
    <s v="Billable"/>
    <x v="0"/>
    <n v="53077754.88000001"/>
    <n v="3.1224568630435628E-4"/>
    <n v="7593.8531848956745"/>
    <n v="20428902.48"/>
    <n v="6378.8366753123664"/>
    <n v="3891219.5200000009"/>
    <n v="1215.0165095833081"/>
  </r>
  <r>
    <s v="202306"/>
    <s v="10"/>
    <s v="6650"/>
    <x v="17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51846.1"/>
    <s v="Billable"/>
    <x v="0"/>
    <n v="53077754.88000001"/>
    <n v="9.7679527171440133E-4"/>
    <n v="23755.780177117391"/>
    <n v="20428902.48"/>
    <n v="19954.855348778608"/>
    <n v="3891219.5200000009"/>
    <n v="3800.9248283387833"/>
  </r>
  <r>
    <s v="202306"/>
    <s v="10"/>
    <s v="6830"/>
    <x v="2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56342.68"/>
    <s v="Billable"/>
    <x v="0"/>
    <n v="53077754.88000001"/>
    <n v="1.0615121179744968E-3"/>
    <n v="25816.104213618157"/>
    <n v="20428902.48"/>
    <n v="21685.527539439252"/>
    <n v="3891219.5200000009"/>
    <n v="4130.5766741789057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4"/>
    <s v="Academic Support"/>
    <s v="0407"/>
    <s v="Academic Personnel Development"/>
    <s v="603005"/>
    <s v="Retirement"/>
    <n v="99737.5"/>
    <s v="Billable"/>
    <x v="0"/>
    <n v="53077754.88000001"/>
    <n v="1.8790828705074268E-3"/>
    <n v="45699.524658850823"/>
    <n v="20428902.48"/>
    <n v="38387.600713434687"/>
    <n v="3891219.5200000009"/>
    <n v="7311.9239454161334"/>
  </r>
  <r>
    <s v="202306"/>
    <s v="10"/>
    <s v="6760"/>
    <x v="10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81993.899999999994"/>
    <s v="Billable"/>
    <x v="0"/>
    <n v="53077754.88000001"/>
    <n v="1.5447883993091754E-3"/>
    <n v="37569.442335383865"/>
    <n v="20428902.48"/>
    <n v="31558.331561722443"/>
    <n v="3891219.5200000009"/>
    <n v="6011.1107736614194"/>
  </r>
  <r>
    <s v="202306"/>
    <s v="10"/>
    <s v="6690"/>
    <x v="1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70728.960000000006"/>
    <s v="Billable"/>
    <x v="0"/>
    <n v="53077754.88000001"/>
    <n v="1.3325537253771648E-3"/>
    <n v="32407.869172727143"/>
    <n v="20428902.48"/>
    <n v="27222.6101050908"/>
    <n v="3891219.5200000009"/>
    <n v="5185.2590676363443"/>
  </r>
  <r>
    <s v="202306"/>
    <s v="10"/>
    <s v="6850"/>
    <x v="23"/>
    <s v="000"/>
    <s v="0948"/>
    <s v="Calif State University Trust Fund"/>
    <s v="TF-Prof &amp; Continuing Ed (PaCE) Operations"/>
    <x v="0"/>
    <s v="00000"/>
    <s v="No Project Name Assigned"/>
    <s v="04"/>
    <s v="Academic Support"/>
    <s v="0408"/>
    <s v="Course and Curriculum Development"/>
    <s v="603005"/>
    <s v="Retirement"/>
    <n v="15873.85"/>
    <s v="Billable"/>
    <x v="0"/>
    <n v="53077754.88000001"/>
    <n v="2.9906784934457267E-4"/>
    <n v="7273.3665823376286"/>
    <n v="20428902.48"/>
    <n v="6109.6279291636074"/>
    <n v="3891219.5200000009"/>
    <n v="1163.7386531740208"/>
  </r>
  <r>
    <s v="202306"/>
    <s v="10"/>
    <s v="6840"/>
    <x v="0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3.53"/>
    <s v="Billable"/>
    <x v="0"/>
    <n v="53077754.88000001"/>
    <n v="6.6506204114713287E-8"/>
    <n v="1.6174389978267292"/>
    <n v="20428902.48"/>
    <n v="1.3586487581744524"/>
    <n v="3891219.5200000009"/>
    <n v="0.25879023965227671"/>
  </r>
  <r>
    <s v="202306"/>
    <s v="10"/>
    <s v="6710"/>
    <x v="16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114689.53"/>
    <s v="Billable"/>
    <x v="0"/>
    <n v="53077754.88000001"/>
    <n v="2.1607833688386778E-3"/>
    <n v="52550.515145727644"/>
    <n v="20428902.48"/>
    <n v="44142.43272241122"/>
    <n v="3891219.5200000009"/>
    <n v="8408.082423316424"/>
  </r>
  <r>
    <s v="202306"/>
    <s v="10"/>
    <s v="6840"/>
    <x v="0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532792.47"/>
    <s v="Billable"/>
    <x v="0"/>
    <n v="53077754.88000001"/>
    <n v="1.0037961688555879E-2"/>
    <n v="244124.45289700499"/>
    <n v="20428902.48"/>
    <n v="205064.54043348419"/>
    <n v="3891219.5200000009"/>
    <n v="39059.912463520806"/>
  </r>
  <r>
    <s v="202306"/>
    <s v="10"/>
    <s v="6780"/>
    <x v="14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107286.02"/>
    <s v="Billable"/>
    <x v="0"/>
    <n v="53077754.88000001"/>
    <n v="2.0212991344972274E-3"/>
    <n v="49158.241549466984"/>
    <n v="20428902.48"/>
    <n v="41292.922901552265"/>
    <n v="3891219.5200000009"/>
    <n v="7865.3186479147189"/>
  </r>
  <r>
    <s v="202306"/>
    <s v="10"/>
    <s v="6710"/>
    <x v="16"/>
    <s v="000"/>
    <s v="0948"/>
    <s v="Calif State University Trust Fund"/>
    <s v="TF-Prof &amp; Continuing Ed (PaCE) Operations"/>
    <x v="0"/>
    <s v="00000"/>
    <s v="No Project Name Assigned"/>
    <s v="01"/>
    <s v="Instruction"/>
    <s v="0106"/>
    <s v="Instructional Information Technology"/>
    <s v="603005"/>
    <s v="Retirement"/>
    <n v="120535.98"/>
    <s v="Billable"/>
    <x v="0"/>
    <n v="53077754.88000001"/>
    <n v="2.2709321498716709E-3"/>
    <n v="55229.346938601324"/>
    <n v="20428902.48"/>
    <n v="46392.65142842511"/>
    <n v="3891219.5200000009"/>
    <n v="8836.6955101762142"/>
  </r>
  <r>
    <s v="202306"/>
    <s v="10"/>
    <s v="6730"/>
    <x v="22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89199.46"/>
    <s v="Billable"/>
    <x v="0"/>
    <n v="53077754.88000001"/>
    <n v="1.6805431993434006E-3"/>
    <n v="40871.015634301824"/>
    <n v="20428902.48"/>
    <n v="34331.653132813532"/>
    <n v="3891219.5200000009"/>
    <n v="6539.3625014882928"/>
  </r>
  <r>
    <s v="202306"/>
    <s v="10"/>
    <s v="6680"/>
    <x v="13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2"/>
    <s v="Fiscal Operations"/>
    <s v="603005"/>
    <s v="Retirement"/>
    <n v="33625.449999999997"/>
    <s v="Billable"/>
    <x v="0"/>
    <n v="53077754.88000001"/>
    <n v="6.3351304281843786E-4"/>
    <n v="15407.114489935633"/>
    <n v="20428902.48"/>
    <n v="12941.976171545932"/>
    <n v="3891219.5200000009"/>
    <n v="2465.1383183897019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7"/>
    <s v="Administrative Information Technology"/>
    <s v="603005"/>
    <s v="Retirement"/>
    <n v="80241.47"/>
    <s v="Billable"/>
    <x v="0"/>
    <n v="53077754.88000001"/>
    <n v="1.5117721196273777E-3"/>
    <n v="36766.482385536423"/>
    <n v="20428902.48"/>
    <n v="30883.845203850593"/>
    <n v="3891219.5200000009"/>
    <n v="5882.6371816858282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5"/>
    <s v="Student Services"/>
    <s v="0509"/>
    <s v="Student Admissions"/>
    <s v="603005"/>
    <s v="Retirement"/>
    <n v="72596.38"/>
    <s v="Billable"/>
    <x v="0"/>
    <n v="53077754.88000001"/>
    <n v="1.3677364493680708E-3"/>
    <n v="33263.517312478303"/>
    <n v="20428902.48"/>
    <n v="27941.354542481775"/>
    <n v="3891219.5200000009"/>
    <n v="5322.1627699965302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5"/>
    <s v="Student Services"/>
    <s v="0504"/>
    <s v="Financial Aid Administration"/>
    <s v="603005"/>
    <s v="Retirement"/>
    <n v="25371.5"/>
    <s v="Billable"/>
    <x v="0"/>
    <n v="53077754.88000001"/>
    <n v="4.7800627696783235E-4"/>
    <n v="11625.170972623473"/>
    <n v="20428902.48"/>
    <n v="9765.1436170037177"/>
    <n v="3891219.5200000009"/>
    <n v="1860.027355619756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1"/>
    <s v="Executive Management"/>
    <s v="603005"/>
    <s v="Retirement"/>
    <n v="10871.66"/>
    <s v="Billable"/>
    <x v="0"/>
    <n v="53077754.88000001"/>
    <n v="2.0482516686282264E-4"/>
    <n v="4981.3730467742043"/>
    <n v="20428902.48"/>
    <n v="4184.3533592903314"/>
    <n v="3891219.5200000009"/>
    <n v="797.01968748387276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5"/>
    <s v="Student Services"/>
    <s v="0510"/>
    <s v="Student Records"/>
    <s v="603005"/>
    <s v="Retirement"/>
    <n v="33882.76"/>
    <s v="Billable"/>
    <x v="0"/>
    <n v="53077754.88000001"/>
    <n v="6.3836083641072034E-4"/>
    <n v="15525.013421530761"/>
    <n v="20428902.48"/>
    <n v="13041.011274085839"/>
    <n v="3891219.5200000009"/>
    <n v="2484.0021474449222"/>
  </r>
  <r>
    <s v="202306"/>
    <s v="10"/>
    <s v="6850"/>
    <x v="23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127989.16"/>
    <s v="Billable"/>
    <x v="0"/>
    <n v="53077754.88000001"/>
    <n v="2.4113521811418405E-3"/>
    <n v="58644.37923033566"/>
    <n v="20428902.48"/>
    <n v="49261.278553481956"/>
    <n v="3891219.5200000009"/>
    <n v="9383.1006768537081"/>
  </r>
  <r>
    <s v="202306"/>
    <s v="10"/>
    <s v="6790"/>
    <x v="12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817650.77"/>
    <s v="Billable"/>
    <x v="0"/>
    <n v="53077754.88000001"/>
    <n v="1.5404773089000706E-2"/>
    <n v="374645.96090681403"/>
    <n v="20428902.48"/>
    <n v="314702.60716172378"/>
    <n v="3891219.5200000009"/>
    <n v="59943.353745090259"/>
  </r>
  <r>
    <s v="202306"/>
    <s v="10"/>
    <s v="6780"/>
    <x v="14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2"/>
    <s v="Fiscal Operations"/>
    <s v="603005"/>
    <s v="Retirement"/>
    <n v="151862.28"/>
    <s v="Billable"/>
    <x v="0"/>
    <n v="53077754.88000001"/>
    <n v="2.8611285526928447E-3"/>
    <n v="69582.995459173413"/>
    <n v="20428902.48"/>
    <n v="58449.716185705671"/>
    <n v="3891219.5200000009"/>
    <n v="11133.279273467748"/>
  </r>
  <r>
    <s v="202306"/>
    <s v="10"/>
    <s v="6780"/>
    <x v="14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1"/>
    <s v="Executive Management"/>
    <s v="603005"/>
    <s v="Retirement"/>
    <n v="147882.14000000001"/>
    <s v="Billable"/>
    <x v="0"/>
    <n v="53077754.88000001"/>
    <n v="2.7861415829350165E-3"/>
    <n v="67759.30320625272"/>
    <n v="20428902.48"/>
    <n v="56917.814693252287"/>
    <n v="3891219.5200000009"/>
    <n v="10841.488513000437"/>
  </r>
  <r>
    <s v="202306"/>
    <s v="10"/>
    <s v="6756"/>
    <x v="19"/>
    <s v="000"/>
    <s v="0948"/>
    <s v="Calif State University Trust Fund"/>
    <s v="TF-Prof &amp; Continuing Ed (PaCE) Operations"/>
    <x v="0"/>
    <s v="00000"/>
    <s v="No Project Name Assigned"/>
    <s v="04"/>
    <s v="Academic Support"/>
    <s v="0408"/>
    <s v="Course and Curriculum Development"/>
    <s v="603005"/>
    <s v="Retirement"/>
    <n v="85409.39"/>
    <s v="Billable"/>
    <x v="0"/>
    <n v="53077754.88000001"/>
    <n v="1.6091372024513179E-3"/>
    <n v="39134.413078354759"/>
    <n v="20428902.48"/>
    <n v="32872.906985817994"/>
    <n v="3891219.5200000009"/>
    <n v="6261.5060925367616"/>
  </r>
  <r>
    <s v="202306"/>
    <s v="10"/>
    <s v="6780"/>
    <x v="14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6"/>
    <s v="General Administration"/>
    <s v="603005"/>
    <s v="Retirement"/>
    <n v="625257.81000000006"/>
    <s v="Billable"/>
    <x v="0"/>
    <n v="53077754.88000001"/>
    <n v="1.1780034996084595E-2"/>
    <n v="286491.8882690469"/>
    <n v="20428902.48"/>
    <n v="240653.18614599938"/>
    <n v="3891219.5200000009"/>
    <n v="45838.702123047507"/>
  </r>
  <r>
    <s v="202306"/>
    <s v="10"/>
    <s v="6700"/>
    <x v="4"/>
    <s v="000"/>
    <s v="0948"/>
    <s v="Calif State University Trust Fund"/>
    <s v="TF-Prof &amp; Continuing Ed (PaCE) Operations"/>
    <x v="0"/>
    <s v="00000"/>
    <s v="No Project Name Assigned"/>
    <s v="01"/>
    <s v="Instruction"/>
    <s v="0106"/>
    <s v="Instructional Information Technology"/>
    <s v="603005"/>
    <s v="Retirement"/>
    <n v="708.76"/>
    <s v="Billable"/>
    <x v="0"/>
    <n v="53077754.88000001"/>
    <n v="1.3353240008029515E-5"/>
    <n v="324.7524260905588"/>
    <n v="20428902.48"/>
    <n v="272.79203791606938"/>
    <n v="3891219.5200000009"/>
    <n v="51.960388174489417"/>
  </r>
  <r>
    <s v="202306"/>
    <s v="10"/>
    <s v="6756"/>
    <x v="19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262366.88"/>
    <s v="Billable"/>
    <x v="0"/>
    <n v="53077754.88000001"/>
    <n v="4.943066649920818E-3"/>
    <n v="120215.98398020559"/>
    <n v="20428902.48"/>
    <n v="100981.4265433727"/>
    <n v="3891219.5200000009"/>
    <n v="19234.5574368329"/>
  </r>
  <r>
    <s v="202306"/>
    <s v="10"/>
    <s v="6740"/>
    <x v="5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459454.55"/>
    <s v="Billable"/>
    <x v="0"/>
    <n v="53077754.88000001"/>
    <n v="8.656254414655451E-3"/>
    <n v="210521.16342745916"/>
    <n v="20428902.48"/>
    <n v="176837.77727906569"/>
    <n v="3891219.5200000009"/>
    <n v="33683.386148393474"/>
  </r>
  <r>
    <s v="202306"/>
    <s v="10"/>
    <s v="6780"/>
    <x v="14"/>
    <s v="000"/>
    <s v="0948"/>
    <s v="Calif State University Trust Fund"/>
    <s v="TF-Prof &amp; Continuing Ed (PaCE) Operations"/>
    <x v="0"/>
    <s v="00000"/>
    <s v="No Project Name Assigned"/>
    <s v="05"/>
    <s v="Student Services"/>
    <s v="0503"/>
    <s v="Counseling and Career Guidance"/>
    <s v="603005"/>
    <s v="Retirement"/>
    <n v="23829"/>
    <s v="Billable"/>
    <x v="0"/>
    <n v="53077754.88000001"/>
    <n v="4.4894513820099234E-4"/>
    <n v="10918.400532354995"/>
    <n v="20428902.48"/>
    <n v="9171.456447178196"/>
    <n v="3891219.5200000009"/>
    <n v="1746.9440851767995"/>
  </r>
  <r>
    <s v="202306"/>
    <s v="10"/>
    <s v="6800"/>
    <x v="18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16051.2"/>
    <s v="Billable"/>
    <x v="0"/>
    <n v="53077754.88000001"/>
    <n v="3.0240917379209233E-4"/>
    <n v="7354.6280005428889"/>
    <n v="20428902.48"/>
    <n v="6177.8875204560263"/>
    <n v="3891219.5200000009"/>
    <n v="1176.7404800868624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220735.78"/>
    <s v="Billable"/>
    <x v="0"/>
    <n v="53077754.88000001"/>
    <n v="4.1587248838811462E-3"/>
    <n v="101140.69654042531"/>
    <n v="20428902.48"/>
    <n v="84958.185093957261"/>
    <n v="3891219.5200000009"/>
    <n v="16182.511446468054"/>
  </r>
  <r>
    <s v="202306"/>
    <s v="10"/>
    <s v="6710"/>
    <x v="16"/>
    <s v="000"/>
    <s v="0948"/>
    <s v="Calif State University Trust Fund"/>
    <s v="TF-Prof &amp; Continuing Ed (PaCE) Operations"/>
    <x v="0"/>
    <s v="00000"/>
    <s v="No Project Name Assigned"/>
    <s v="04"/>
    <s v="Academic Support"/>
    <s v="0408"/>
    <s v="Course and Curriculum Development"/>
    <s v="603005"/>
    <s v="Retirement"/>
    <n v="267973.17"/>
    <s v="Billable"/>
    <x v="0"/>
    <n v="53077754.88000001"/>
    <n v="5.0486907482398761E-3"/>
    <n v="122784.77493746509"/>
    <n v="20428902.48"/>
    <n v="103139.21094747067"/>
    <n v="3891219.5200000009"/>
    <n v="19645.563989994414"/>
  </r>
  <r>
    <s v="202306"/>
    <s v="10"/>
    <s v="6810"/>
    <x v="9"/>
    <s v="000"/>
    <s v="0948"/>
    <s v="Calif State University Trust Fund"/>
    <s v="TF-Prof &amp; Continuing Ed (PaCE) Operations"/>
    <x v="0"/>
    <s v="00000"/>
    <s v="No Project Name Assigned"/>
    <s v="05"/>
    <s v="Student Services"/>
    <s v="0503"/>
    <s v="Counseling and Career Guidance"/>
    <s v="603005"/>
    <s v="Retirement"/>
    <n v="10709.39"/>
    <s v="Billable"/>
    <x v="0"/>
    <n v="53077754.88000001"/>
    <n v="2.0176795390483549E-4"/>
    <n v="4907.021254655976"/>
    <n v="20428902.48"/>
    <n v="4121.8978539110194"/>
    <n v="3891219.5200000009"/>
    <n v="785.12340074495626"/>
  </r>
  <r>
    <s v="202306"/>
    <s v="10"/>
    <s v="6710"/>
    <x v="16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6"/>
    <s v="General Administration"/>
    <s v="603005"/>
    <s v="Retirement"/>
    <n v="71969.279999999999"/>
    <s v="Billable"/>
    <x v="0"/>
    <n v="53077754.88000001"/>
    <n v="1.3559217069883719E-3"/>
    <n v="32976.181336405454"/>
    <n v="20428902.48"/>
    <n v="27699.992322580583"/>
    <n v="3891219.5200000009"/>
    <n v="5276.1890138248746"/>
  </r>
  <r>
    <s v="202306"/>
    <s v="10"/>
    <s v="6740"/>
    <x v="5"/>
    <s v="000"/>
    <s v="0948"/>
    <s v="Calif State University Trust Fund"/>
    <s v="TF-Prof &amp; Continuing Ed (PaCE) Operations"/>
    <x v="0"/>
    <s v="00000"/>
    <s v="No Project Name Assigned"/>
    <s v="01"/>
    <s v="Instruction"/>
    <s v="0105"/>
    <s v="Preparatory/Remedial Instruction"/>
    <s v="603005"/>
    <s v="Retirement"/>
    <n v="151652.96"/>
    <s v="Billable"/>
    <x v="0"/>
    <n v="53077754.88000001"/>
    <n v="2.857184904351402E-3"/>
    <n v="69487.085450384431"/>
    <n v="20428902.48"/>
    <n v="58369.151778322921"/>
    <n v="3891219.5200000009"/>
    <n v="11117.93367206151"/>
  </r>
  <r>
    <s v="202306"/>
    <s v="10"/>
    <s v="6850"/>
    <x v="23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428645.63"/>
    <s v="Billable"/>
    <x v="0"/>
    <n v="53077754.88000001"/>
    <n v="8.0758055982039292E-3"/>
    <n v="196404.57739660254"/>
    <n v="20428902.48"/>
    <n v="164979.84501314614"/>
    <n v="3891219.5200000009"/>
    <n v="31424.732383456416"/>
  </r>
  <r>
    <s v="202306"/>
    <s v="10"/>
    <s v="6840"/>
    <x v="0"/>
    <s v="000"/>
    <s v="0948"/>
    <s v="Calif State University Trust Fund"/>
    <s v="TF-Prof &amp; Continuing Ed (PaCE) Operations"/>
    <x v="0"/>
    <s v="00000"/>
    <s v="No Project Name Assigned"/>
    <s v="05"/>
    <s v="Student Services"/>
    <s v="0509"/>
    <s v="Student Admissions"/>
    <s v="603005"/>
    <s v="Retirement"/>
    <n v="36639.879999999997"/>
    <s v="Billable"/>
    <x v="0"/>
    <n v="53077754.88000001"/>
    <n v="6.9030576147835726E-4"/>
    <n v="16788.320336456549"/>
    <n v="20428902.48"/>
    <n v="14102.189082623501"/>
    <n v="3891219.5200000009"/>
    <n v="2686.1312538330485"/>
  </r>
  <r>
    <s v="202306"/>
    <s v="10"/>
    <s v="6710"/>
    <x v="16"/>
    <s v="000"/>
    <s v="0948"/>
    <s v="Calif State University Trust Fund"/>
    <s v="TF-Parking  Revenue Fund-Fines and Forfeitures"/>
    <x v="1"/>
    <s v="00000"/>
    <s v="No Project Name Assigned"/>
    <s v="20"/>
    <s v="Auxiliary Enterprise Expenses"/>
    <s v="2001"/>
    <s v="Auxiliary Enterprise"/>
    <s v="603005"/>
    <s v="Retirement"/>
    <n v="14592"/>
    <s v="Billable"/>
    <x v="1"/>
    <n v="53077754.88000001"/>
    <n v="2.7491743072008396E-4"/>
    <n v="6686.02545503899"/>
    <n v="20428902.48"/>
    <n v="5616.2613822327512"/>
    <n v="3891219.5200000009"/>
    <n v="1069.7640728062386"/>
  </r>
  <r>
    <s v="202306"/>
    <s v="10"/>
    <s v="6740"/>
    <x v="5"/>
    <s v="000"/>
    <s v="0948"/>
    <s v="Calif State University Trust Fund"/>
    <s v="TF-Parking  Revenue Fund-Fines and Forfeitures"/>
    <x v="1"/>
    <s v="00000"/>
    <s v="No Project Name Assigned"/>
    <s v="20"/>
    <s v="Auxiliary Enterprise Expenses"/>
    <s v="2001"/>
    <s v="Auxiliary Enterprise"/>
    <s v="603005"/>
    <s v="Retirement"/>
    <n v="56552.63"/>
    <s v="Billable"/>
    <x v="1"/>
    <n v="53077754.88000001"/>
    <n v="1.0654676356951439E-3"/>
    <n v="25912.302887157457"/>
    <n v="20428902.48"/>
    <n v="21766.334425212262"/>
    <n v="3891219.5200000009"/>
    <n v="4145.9684619451937"/>
  </r>
  <r>
    <s v="202306"/>
    <s v="10"/>
    <s v="6840"/>
    <x v="0"/>
    <s v="000"/>
    <s v="0948"/>
    <s v="Calif State University Trust Fund"/>
    <s v="TF-Parking  Revenue Fund-Fines and Forfeitures"/>
    <x v="1"/>
    <s v="00000"/>
    <s v="No Project Name Assigned"/>
    <s v="20"/>
    <s v="Auxiliary Enterprise Expenses"/>
    <s v="2001"/>
    <s v="Auxiliary Enterprise"/>
    <s v="603005"/>
    <s v="Retirement"/>
    <n v="20112.64"/>
    <s v="Billable"/>
    <x v="1"/>
    <n v="53077754.88000001"/>
    <n v="3.78927858675849E-4"/>
    <n v="9215.5717521954066"/>
    <n v="20428902.48"/>
    <n v="7741.080271844141"/>
    <n v="3891219.5200000009"/>
    <n v="1474.4914803512654"/>
  </r>
  <r>
    <s v="202306"/>
    <s v="10"/>
    <s v="6790"/>
    <x v="12"/>
    <s v="000"/>
    <s v="0948"/>
    <s v="Calif State University Trust Fund"/>
    <s v="TF-Parking  Revenue Fund-Fines and Forfeitures"/>
    <x v="1"/>
    <s v="00000"/>
    <s v="No Project Name Assigned"/>
    <s v="20"/>
    <s v="Auxiliary Enterprise Expenses"/>
    <s v="2001"/>
    <s v="Auxiliary Enterprise"/>
    <s v="603005"/>
    <s v="Retirement"/>
    <n v="35805.78"/>
    <s v="Billable"/>
    <x v="1"/>
    <n v="53077754.88000001"/>
    <n v="6.7459108021714412E-4"/>
    <n v="16406.137370992732"/>
    <n v="20428902.48"/>
    <n v="13781.155391633894"/>
    <n v="3891219.5200000009"/>
    <n v="2624.9819793588376"/>
  </r>
  <r>
    <s v="202306"/>
    <s v="10"/>
    <s v="6780"/>
    <x v="14"/>
    <s v="000"/>
    <s v="0948"/>
    <s v="Calif State University Trust Fund"/>
    <s v="TF-Parking  Revenue Fund-Fines and Forfeitures"/>
    <x v="1"/>
    <s v="00000"/>
    <s v="No Project Name Assigned"/>
    <s v="20"/>
    <s v="Auxiliary Enterprise Expenses"/>
    <s v="2001"/>
    <s v="Auxiliary Enterprise"/>
    <s v="603005"/>
    <s v="Retirement"/>
    <n v="4445.6400000000003"/>
    <s v="Billable"/>
    <x v="1"/>
    <n v="53077754.88000001"/>
    <n v="8.3757122170122954E-5"/>
    <n v="2036.9834295462952"/>
    <n v="20428902.48"/>
    <n v="1711.0660808188879"/>
    <n v="3891219.5200000009"/>
    <n v="325.91734872740727"/>
  </r>
  <r>
    <s v="202306"/>
    <s v="10"/>
    <s v="6830"/>
    <x v="2"/>
    <s v="000"/>
    <s v="0948"/>
    <s v="Calif State University Trust Fund"/>
    <s v="TF-Parking  Revenue Fund-Fines and Forfeitures"/>
    <x v="1"/>
    <s v="00000"/>
    <s v="No Project Name Assigned"/>
    <s v="20"/>
    <s v="Auxiliary Enterprise Expenses"/>
    <s v="2001"/>
    <s v="Auxiliary Enterprise"/>
    <s v="603005"/>
    <s v="Retirement"/>
    <n v="3880.97"/>
    <s v="Billable"/>
    <x v="1"/>
    <n v="53077754.88000001"/>
    <n v="7.3118578748747535E-5"/>
    <n v="1778.2527556361474"/>
    <n v="20428902.48"/>
    <n v="1493.7323147343639"/>
    <n v="3891219.5200000009"/>
    <n v="284.52044090178367"/>
  </r>
  <r>
    <s v="202306"/>
    <s v="10"/>
    <s v="6750"/>
    <x v="7"/>
    <s v="000"/>
    <s v="0948"/>
    <s v="Calif State University Trust Fund"/>
    <s v="TF-Parking  Revenue Fund-Fines and Forfeitures"/>
    <x v="1"/>
    <s v="00000"/>
    <s v="No Project Name Assigned"/>
    <s v="20"/>
    <s v="Auxiliary Enterprise Expenses"/>
    <s v="2001"/>
    <s v="Auxiliary Enterprise"/>
    <s v="603005"/>
    <s v="Retirement"/>
    <n v="14919.18"/>
    <s v="Billable"/>
    <x v="1"/>
    <n v="53077754.88000001"/>
    <n v="2.8108159498701081E-4"/>
    <n v="6835.9386820386917"/>
    <n v="20428902.48"/>
    <n v="5742.1884929125008"/>
    <n v="3891219.5200000009"/>
    <n v="1093.7501891261909"/>
  </r>
  <r>
    <s v="202306"/>
    <s v="10"/>
    <s v="6770"/>
    <x v="8"/>
    <s v="000"/>
    <s v="0948"/>
    <s v="Calif State University Trust Fund"/>
    <s v="TF-Parking  Revenue Fund-Fines and Forfeitures"/>
    <x v="1"/>
    <s v="00000"/>
    <s v="No Project Name Assigned"/>
    <s v="20"/>
    <s v="Auxiliary Enterprise Expenses"/>
    <s v="2001"/>
    <s v="Auxiliary Enterprise"/>
    <s v="603005"/>
    <s v="Retirement"/>
    <n v="28690.1"/>
    <s v="Billable"/>
    <x v="1"/>
    <n v="53077754.88000001"/>
    <n v="5.4052964494944356E-4"/>
    <n v="13145.746909787153"/>
    <n v="20428902.48"/>
    <n v="11042.427404221207"/>
    <n v="3891219.5200000009"/>
    <n v="2103.3195055659448"/>
  </r>
  <r>
    <s v="202306"/>
    <s v="10"/>
    <s v="6760"/>
    <x v="10"/>
    <s v="000"/>
    <s v="0948"/>
    <s v="Calif State University Trust Fund"/>
    <s v="TF-Parking  Revenue Fund-Fines and Forfeitures"/>
    <x v="1"/>
    <s v="00000"/>
    <s v="No Project Name Assigned"/>
    <s v="20"/>
    <s v="Auxiliary Enterprise Expenses"/>
    <s v="2001"/>
    <s v="Auxiliary Enterprise"/>
    <s v="603005"/>
    <s v="Retirement"/>
    <n v="67347.87"/>
    <s v="Billable"/>
    <x v="1"/>
    <n v="53077754.88000001"/>
    <n v="1.2688530280201629E-3"/>
    <n v="30858.66044151978"/>
    <n v="20428902.48"/>
    <n v="25921.274770876615"/>
    <n v="3891219.5200000009"/>
    <n v="4937.3856706431661"/>
  </r>
  <r>
    <s v="202306"/>
    <s v="10"/>
    <s v="6800"/>
    <x v="18"/>
    <s v="000"/>
    <s v="0948"/>
    <s v="Calif State University Trust Fund"/>
    <s v="TF-Parking  Revenue Fund-Fines and Forfeitures"/>
    <x v="1"/>
    <s v="00000"/>
    <s v="No Project Name Assigned"/>
    <s v="20"/>
    <s v="Auxiliary Enterprise Expenses"/>
    <s v="2001"/>
    <s v="Auxiliary Enterprise"/>
    <s v="603005"/>
    <s v="Retirement"/>
    <n v="24906.240000000002"/>
    <s v="Billable"/>
    <x v="1"/>
    <n v="53077754.88000001"/>
    <n v="4.6924064622380645E-4"/>
    <n v="11411.989763521813"/>
    <n v="20428902.48"/>
    <n v="9586.071401358322"/>
    <n v="3891219.5200000009"/>
    <n v="1825.9183621634904"/>
  </r>
  <r>
    <s v="202306"/>
    <s v="10"/>
    <s v="6700"/>
    <x v="4"/>
    <s v="000"/>
    <s v="0948"/>
    <s v="Calif State University Trust Fund"/>
    <s v="TF-Parking  Revenue Fund-Fines and Forfeitures"/>
    <x v="1"/>
    <s v="00000"/>
    <s v="No Project Name Assigned"/>
    <s v="20"/>
    <s v="Auxiliary Enterprise Expenses"/>
    <s v="2001"/>
    <s v="Auxiliary Enterprise"/>
    <s v="603005"/>
    <s v="Retirement"/>
    <n v="653.38"/>
    <s v="Billable"/>
    <x v="1"/>
    <n v="53077754.88000001"/>
    <n v="1.230986505509104E-5"/>
    <n v="299.37741994335084"/>
    <n v="20428902.48"/>
    <n v="251.47703275241469"/>
    <n v="3891219.5200000009"/>
    <n v="47.900387190936144"/>
  </r>
  <r>
    <s v="202306"/>
    <s v="10"/>
    <s v="6820"/>
    <x v="3"/>
    <s v="000"/>
    <s v="0948"/>
    <s v="Calif State University Trust Fund"/>
    <s v="TF-Parking  Revenue Fund-Fines and Forfeitures"/>
    <x v="1"/>
    <s v="00000"/>
    <s v="No Project Name Assigned"/>
    <s v="20"/>
    <s v="Auxiliary Enterprise Expenses"/>
    <s v="2001"/>
    <s v="Auxiliary Enterprise"/>
    <s v="603005"/>
    <s v="Retirement"/>
    <n v="1978.18"/>
    <s v="Billable"/>
    <x v="1"/>
    <n v="53077754.88000001"/>
    <n v="3.7269473896782871E-5"/>
    <n v="906.39815204557488"/>
    <n v="20428902.48"/>
    <n v="761.37444771828291"/>
    <n v="3891219.5200000009"/>
    <n v="145.02370432729199"/>
  </r>
  <r>
    <s v="202306"/>
    <s v="10"/>
    <s v="6756"/>
    <x v="19"/>
    <s v="000"/>
    <s v="0948"/>
    <s v="Calif State University Trust Fund"/>
    <s v="TF-Parking  Revenue Fund-Fines and Forfeitures"/>
    <x v="1"/>
    <s v="00000"/>
    <s v="No Project Name Assigned"/>
    <s v="20"/>
    <s v="Auxiliary Enterprise Expenses"/>
    <s v="2001"/>
    <s v="Auxiliary Enterprise"/>
    <s v="603005"/>
    <s v="Retirement"/>
    <n v="16561.98"/>
    <s v="Billable"/>
    <x v="1"/>
    <n v="53077754.88000001"/>
    <n v="3.1203241428436236E-4"/>
    <n v="7588.6663833502362"/>
    <n v="20428902.48"/>
    <n v="6374.4797620141981"/>
    <n v="3891219.5200000009"/>
    <n v="1214.1866213360379"/>
  </r>
  <r>
    <s v="202306"/>
    <s v="10"/>
    <s v="6790"/>
    <x v="12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280043.95"/>
    <s v="Billable"/>
    <x v="1"/>
    <n v="53077754.88000001"/>
    <n v="5.2761076769944938E-3"/>
    <n v="128315.58238964269"/>
    <n v="20428902.48"/>
    <n v="107785.08920729985"/>
    <n v="3891219.5200000009"/>
    <n v="20530.493182342834"/>
  </r>
  <r>
    <s v="202306"/>
    <s v="10"/>
    <s v="6750"/>
    <x v="7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248451.99"/>
    <s v="Billable"/>
    <x v="1"/>
    <n v="53077754.88000001"/>
    <n v="4.6809061642058654E-3"/>
    <n v="113840.20898403868"/>
    <n v="20428902.48"/>
    <n v="95625.775546592486"/>
    <n v="3891219.5200000009"/>
    <n v="18214.433437446194"/>
  </r>
  <r>
    <s v="202306"/>
    <s v="10"/>
    <s v="6850"/>
    <x v="23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145040.78"/>
    <s v="Billable"/>
    <x v="1"/>
    <n v="53077754.88000001"/>
    <n v="2.732609552305163E-3"/>
    <n v="66457.397690426951"/>
    <n v="20428902.48"/>
    <n v="55824.214059958635"/>
    <n v="3891219.5200000009"/>
    <n v="10633.183630468313"/>
  </r>
  <r>
    <s v="202306"/>
    <s v="10"/>
    <s v="6710"/>
    <x v="16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378543.39"/>
    <s v="Billable"/>
    <x v="1"/>
    <n v="53077754.88000001"/>
    <n v="7.1318651449335749E-3"/>
    <n v="173447.83041233223"/>
    <n v="20428902.48"/>
    <n v="145696.17754635907"/>
    <n v="3891219.5200000009"/>
    <n v="27751.652865973163"/>
  </r>
  <r>
    <s v="202306"/>
    <s v="10"/>
    <s v="6770"/>
    <x v="8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146109.25"/>
    <s v="Billable"/>
    <x v="1"/>
    <n v="53077754.88000001"/>
    <n v="2.7527398310333352E-3"/>
    <n v="66946.968524990109"/>
    <n v="20428902.48"/>
    <n v="56235.453560991686"/>
    <n v="3891219.5200000009"/>
    <n v="10711.514963998417"/>
  </r>
  <r>
    <s v="202306"/>
    <s v="10"/>
    <s v="6840"/>
    <x v="0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282424.74"/>
    <s v="Billable"/>
    <x v="1"/>
    <n v="53077754.88000001"/>
    <n v="5.3209624378143996E-3"/>
    <n v="129406.45564506363"/>
    <n v="20428902.48"/>
    <n v="108701.42274185344"/>
    <n v="3891219.5200000009"/>
    <n v="20705.032903210184"/>
  </r>
  <r>
    <s v="202306"/>
    <s v="10"/>
    <s v="6780"/>
    <x v="14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359061.18"/>
    <s v="Billable"/>
    <x v="1"/>
    <n v="53077754.88000001"/>
    <n v="6.764814766784648E-3"/>
    <n v="164521.12043560421"/>
    <n v="20428902.48"/>
    <n v="138197.74116590753"/>
    <n v="3891219.5200000009"/>
    <n v="26323.379269696678"/>
  </r>
  <r>
    <s v="202306"/>
    <s v="10"/>
    <s v="6756"/>
    <x v="19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121711.46"/>
    <s v="Billable"/>
    <x v="1"/>
    <n v="53077754.88000001"/>
    <n v="2.2930785274390261E-3"/>
    <n v="55767.94954289747"/>
    <n v="20428902.48"/>
    <n v="46845.077616033872"/>
    <n v="3891219.5200000009"/>
    <n v="8922.8719268635959"/>
  </r>
  <r>
    <s v="202306"/>
    <s v="10"/>
    <s v="6670"/>
    <x v="11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23777.99"/>
    <s v="Billable"/>
    <x v="1"/>
    <n v="53077754.88000001"/>
    <n v="4.4798409529110808E-4"/>
    <n v="10895.027851539375"/>
    <n v="20428902.48"/>
    <n v="9151.823395293075"/>
    <n v="3891219.5200000009"/>
    <n v="1743.2044562463002"/>
  </r>
  <r>
    <s v="202306"/>
    <s v="10"/>
    <s v="6830"/>
    <x v="2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61133.02"/>
    <s v="Billable"/>
    <x v="1"/>
    <n v="53077754.88000001"/>
    <n v="1.1517634861951415E-3"/>
    <n v="28011.028499411161"/>
    <n v="20428902.48"/>
    <n v="23529.263939505374"/>
    <n v="3891219.5200000009"/>
    <n v="4481.764559905786"/>
  </r>
  <r>
    <s v="202306"/>
    <s v="10"/>
    <s v="6660"/>
    <x v="15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282945.09000000003"/>
    <s v="Billable"/>
    <x v="1"/>
    <n v="53077754.88000001"/>
    <n v="5.3307659798288737E-3"/>
    <n v="129644.87898288776"/>
    <n v="20428902.48"/>
    <n v="108901.69834562571"/>
    <n v="3891219.5200000009"/>
    <n v="20743.180637262045"/>
  </r>
  <r>
    <s v="202306"/>
    <s v="10"/>
    <s v="6730"/>
    <x v="22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45169.82"/>
    <s v="Billable"/>
    <x v="1"/>
    <n v="53077754.88000001"/>
    <n v="8.5101225743480411E-4"/>
    <n v="20696.721924309844"/>
    <n v="20428902.48"/>
    <n v="17385.246416420268"/>
    <n v="3891219.5200000009"/>
    <n v="3311.4755078895755"/>
  </r>
  <r>
    <s v="202306"/>
    <s v="10"/>
    <s v="6650"/>
    <x v="17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127364.33"/>
    <s v="Billable"/>
    <x v="1"/>
    <n v="53077754.88000001"/>
    <n v="2.3995802062078474E-3"/>
    <n v="58358.083363760008"/>
    <n v="20428902.48"/>
    <n v="49020.790025558403"/>
    <n v="3891219.5200000009"/>
    <n v="9337.2933382016035"/>
  </r>
  <r>
    <s v="202306"/>
    <s v="10"/>
    <s v="6680"/>
    <x v="13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25466.25"/>
    <s v="Billable"/>
    <x v="1"/>
    <n v="53077754.88000001"/>
    <n v="4.7979139391963663E-4"/>
    <n v="11668.585234675622"/>
    <n v="20428902.48"/>
    <n v="9801.6115971275212"/>
    <n v="3891219.5200000009"/>
    <n v="1866.9736375480998"/>
  </r>
  <r>
    <s v="202306"/>
    <s v="10"/>
    <s v="6760"/>
    <x v="10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353752.25"/>
    <s v="Billable"/>
    <x v="1"/>
    <n v="53077754.88000001"/>
    <n v="6.664793015450165E-3"/>
    <n v="162088.57924049589"/>
    <n v="20428902.48"/>
    <n v="136154.40656201655"/>
    <n v="3891219.5200000009"/>
    <n v="25934.17267847935"/>
  </r>
  <r>
    <s v="202306"/>
    <s v="10"/>
    <s v="6720"/>
    <x v="21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71151.360000000001"/>
    <s v="Billable"/>
    <x v="1"/>
    <n v="53077754.88000001"/>
    <n v="1.3405118615295883E-3"/>
    <n v="32601.412014846697"/>
    <n v="20428902.48"/>
    <n v="27385.186092471224"/>
    <n v="3891219.5200000009"/>
    <n v="5216.2259223754727"/>
  </r>
  <r>
    <s v="202306"/>
    <s v="10"/>
    <s v="6700"/>
    <x v="4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239069.61"/>
    <s v="Billable"/>
    <x v="1"/>
    <n v="53077754.88000001"/>
    <n v="4.5041394561713601E-3"/>
    <n v="109541.22107910113"/>
    <n v="20428902.48"/>
    <n v="92014.625706444946"/>
    <n v="3891219.5200000009"/>
    <n v="17526.595372656186"/>
  </r>
  <r>
    <s v="202306"/>
    <s v="10"/>
    <s v="6820"/>
    <x v="3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182282.89"/>
    <s v="Billable"/>
    <x v="1"/>
    <n v="53077754.88000001"/>
    <n v="3.4342614982889037E-3"/>
    <n v="83521.658618288944"/>
    <n v="20428902.48"/>
    <n v="70158.193239362707"/>
    <n v="3891219.5200000009"/>
    <n v="13363.465378926232"/>
  </r>
  <r>
    <s v="202306"/>
    <s v="10"/>
    <s v="6800"/>
    <x v="18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142635.98000000001"/>
    <s v="Billable"/>
    <x v="1"/>
    <n v="53077754.88000001"/>
    <n v="2.6873024362555702E-3"/>
    <n v="65355.523100632694"/>
    <n v="20428902.48"/>
    <n v="54898.639404531459"/>
    <n v="3891219.5200000009"/>
    <n v="10456.883696101233"/>
  </r>
  <r>
    <s v="202306"/>
    <s v="10"/>
    <s v="6690"/>
    <x v="1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170737.33"/>
    <s v="Billable"/>
    <x v="1"/>
    <n v="53077754.88000001"/>
    <n v="3.2167398637340397E-3"/>
    <n v="78231.505928275219"/>
    <n v="20428902.48"/>
    <n v="65714.464979751181"/>
    <n v="3891219.5200000009"/>
    <n v="12517.040948524038"/>
  </r>
  <r>
    <s v="202306"/>
    <s v="10"/>
    <s v="6810"/>
    <x v="9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378855.19"/>
    <s v="Billable"/>
    <x v="1"/>
    <n v="53077754.88000001"/>
    <n v="7.1377395456256329E-3"/>
    <n v="173590.69655383995"/>
    <n v="20428902.48"/>
    <n v="145816.18510522557"/>
    <n v="3891219.5200000009"/>
    <n v="27774.511448614401"/>
  </r>
  <r>
    <s v="202306"/>
    <s v="10"/>
    <s v="6740"/>
    <x v="5"/>
    <s v="000"/>
    <s v="0948"/>
    <s v="Calif State University Trust Fund"/>
    <s v="TF-Parking Revenue Fund-Parking Fees"/>
    <x v="2"/>
    <s v="00000"/>
    <s v="No Project Name Assigned"/>
    <s v="20"/>
    <s v="Auxiliary Enterprise Expenses"/>
    <s v="2001"/>
    <s v="Auxiliary Enterprise"/>
    <s v="603005"/>
    <s v="Retirement"/>
    <n v="272612.74"/>
    <s v="Billable"/>
    <x v="1"/>
    <n v="53077754.88000001"/>
    <n v="5.1361015667737292E-3"/>
    <n v="124910.61670832825"/>
    <n v="20428902.48"/>
    <n v="104924.91803499573"/>
    <n v="3891219.5200000009"/>
    <n v="19985.698673332525"/>
  </r>
  <r>
    <s v="202306"/>
    <s v="10"/>
    <s v="6650"/>
    <x v="17"/>
    <s v="000"/>
    <s v="0948"/>
    <s v="Calif State University Trust Fund"/>
    <s v="TF-Miscellaneous Trust"/>
    <x v="3"/>
    <s v="00000"/>
    <s v="No Project Name Assigned"/>
    <s v="05"/>
    <s v="Student Services"/>
    <s v="0501"/>
    <s v="Student Services Administration"/>
    <s v="603005"/>
    <s v="Retirement"/>
    <n v="38798.080000000002"/>
    <s v="Billable"/>
    <x v="2"/>
    <n v="53077754.88000001"/>
    <n v="7.3096686338214604E-4"/>
    <n v="17777.203295411127"/>
    <n v="20428902.48"/>
    <n v="14932.850768145345"/>
    <n v="3891219.5200000009"/>
    <n v="2844.3525272657807"/>
  </r>
  <r>
    <s v="202306"/>
    <s v="10"/>
    <s v="6790"/>
    <x v="12"/>
    <s v="000"/>
    <s v="0948"/>
    <s v="Calif State University Trust Fund"/>
    <s v="TF-Miscellaneous Trust"/>
    <x v="3"/>
    <s v="00000"/>
    <s v="No Project Name Assigned"/>
    <s v="06"/>
    <s v="Institutional Support"/>
    <s v="0606"/>
    <s v="General Administration"/>
    <s v="603005"/>
    <s v="Retirement"/>
    <n v="21600"/>
    <s v="Billable"/>
    <x v="2"/>
    <n v="53077754.88000001"/>
    <n v="4.0695014415801896E-4"/>
    <n v="9897.0771538406079"/>
    <n v="20428902.48"/>
    <n v="8313.5448092261104"/>
    <n v="3891219.5200000009"/>
    <n v="1583.5323446144978"/>
  </r>
  <r>
    <s v="202306"/>
    <s v="10"/>
    <s v="6820"/>
    <x v="3"/>
    <s v="000"/>
    <s v="0948"/>
    <s v="Calif State University Trust Fund"/>
    <s v="TF-Miscellaneous Trust"/>
    <x v="3"/>
    <s v="00000"/>
    <s v="No Project Name Assigned"/>
    <s v="04"/>
    <s v="Academic Support"/>
    <s v="0406"/>
    <s v="Academic Administration"/>
    <s v="603005"/>
    <s v="Retirement"/>
    <n v="85416.98"/>
    <s v="Billable"/>
    <x v="2"/>
    <n v="53077754.88000001"/>
    <n v="1.6092802002103067E-3"/>
    <n v="39137.890801299087"/>
    <n v="20428902.48"/>
    <n v="32875.828273091232"/>
    <n v="3891219.5200000009"/>
    <n v="6262.0625282078554"/>
  </r>
  <r>
    <s v="202306"/>
    <s v="10"/>
    <s v="6650"/>
    <x v="17"/>
    <s v="000"/>
    <s v="0948"/>
    <s v="Calif State University Trust Fund"/>
    <s v="TF-Miscellaneous Trust"/>
    <x v="3"/>
    <s v="00000"/>
    <s v="No Project Name Assigned"/>
    <s v="05"/>
    <s v="Student Services"/>
    <s v="0502"/>
    <s v="Social and Cultural Development"/>
    <s v="603005"/>
    <s v="Retirement"/>
    <n v="2087.46"/>
    <s v="Billable"/>
    <x v="2"/>
    <n v="53077754.88000001"/>
    <n v="3.9328340181671217E-5"/>
    <n v="956.47003127574624"/>
    <n v="20428902.48"/>
    <n v="803.43482627162678"/>
    <n v="3891219.5200000009"/>
    <n v="153.03520500411943"/>
  </r>
  <r>
    <s v="202306"/>
    <s v="10"/>
    <s v="6752"/>
    <x v="20"/>
    <s v="000"/>
    <s v="0948"/>
    <s v="Calif State University Trust Fund"/>
    <s v="TF-Miscellaneous Trust"/>
    <x v="3"/>
    <s v="00000"/>
    <s v="No Project Name Assigned"/>
    <s v="20"/>
    <s v="Auxiliary Enterprise Expenses"/>
    <s v="2001"/>
    <s v="Auxiliary Enterprise"/>
    <s v="603005"/>
    <s v="Retirement"/>
    <n v="28800"/>
    <s v="Billable"/>
    <x v="2"/>
    <n v="53077754.88000001"/>
    <n v="5.4260019221069199E-4"/>
    <n v="13196.10287178748"/>
    <n v="20428902.48"/>
    <n v="11084.726412301483"/>
    <n v="3891219.5200000009"/>
    <n v="2111.3764594859972"/>
  </r>
  <r>
    <s v="202306"/>
    <s v="10"/>
    <s v="6660"/>
    <x v="15"/>
    <s v="000"/>
    <s v="0948"/>
    <s v="Calif State University Trust Fund"/>
    <s v="TF-Miscellaneous Trust"/>
    <x v="3"/>
    <s v="00000"/>
    <s v="No Project Name Assigned"/>
    <s v="02"/>
    <s v="Research"/>
    <s v="0201"/>
    <s v="Institutes and Research Centers"/>
    <s v="603005"/>
    <s v="Retirement"/>
    <n v="9922.56"/>
    <s v="Billable"/>
    <x v="2"/>
    <n v="53077754.88000001"/>
    <n v="1.8694385288965708E-4"/>
    <n v="4546.4973094265133"/>
    <n v="20428902.48"/>
    <n v="3819.0577399182707"/>
    <n v="3891219.5200000009"/>
    <n v="727.43956950824224"/>
  </r>
  <r>
    <s v="202306"/>
    <s v="10"/>
    <s v="6710"/>
    <x v="16"/>
    <s v="000"/>
    <s v="0948"/>
    <s v="Calif State University Trust Fund"/>
    <s v="TF-Miscellaneous Trust"/>
    <x v="3"/>
    <s v="00000"/>
    <s v="No Project Name Assigned"/>
    <s v="06"/>
    <s v="Institutional Support"/>
    <s v="0607"/>
    <s v="Administrative Information Technology"/>
    <s v="603005"/>
    <s v="Retirement"/>
    <n v="106166.6"/>
    <s v="Billable"/>
    <x v="2"/>
    <n v="53077754.88000001"/>
    <n v="2.0002089432762382E-3"/>
    <n v="48645.325525969194"/>
    <n v="20428902.48"/>
    <n v="40862.073441814122"/>
    <n v="3891219.5200000009"/>
    <n v="7783.2520841550731"/>
  </r>
  <r>
    <s v="202306"/>
    <s v="10"/>
    <s v="6670"/>
    <x v="11"/>
    <s v="000"/>
    <s v="0948"/>
    <s v="Calif State University Trust Fund"/>
    <s v="TF-Miscellaneous Trust"/>
    <x v="3"/>
    <s v="00000"/>
    <s v="No Project Name Assigned"/>
    <s v="01"/>
    <s v="Instruction"/>
    <s v="0101"/>
    <s v="General Academic Instruction"/>
    <s v="603005"/>
    <s v="Retirement"/>
    <n v="35844.589999999997"/>
    <s v="Billable"/>
    <x v="2"/>
    <n v="53077754.88000001"/>
    <n v="6.7532227165671688E-4"/>
    <n v="16423.920036008498"/>
    <n v="20428902.48"/>
    <n v="13796.092830247137"/>
    <n v="3891219.5200000009"/>
    <n v="2627.8272057613599"/>
  </r>
  <r>
    <s v="202306"/>
    <s v="10"/>
    <s v="6700"/>
    <x v="4"/>
    <s v="000"/>
    <s v="0948"/>
    <s v="Calif State University Trust Fund"/>
    <s v="TF-Miscellaneous Trust"/>
    <x v="3"/>
    <s v="00000"/>
    <s v="No Project Name Assigned"/>
    <s v="01"/>
    <s v="Instruction"/>
    <s v="0106"/>
    <s v="Instructional Information Technology"/>
    <s v="603005"/>
    <s v="Retirement"/>
    <n v="40.380000000000003"/>
    <s v="Billable"/>
    <x v="2"/>
    <n v="53077754.88000001"/>
    <n v="7.6077068616207441E-7"/>
    <n v="18.502035901485364"/>
    <n v="20428902.48"/>
    <n v="15.541710157247705"/>
    <n v="3891219.5200000009"/>
    <n v="2.9603257442376587"/>
  </r>
  <r>
    <s v="202306"/>
    <s v="10"/>
    <s v="6650"/>
    <x v="17"/>
    <s v="000"/>
    <s v="0948"/>
    <s v="Calif State University Trust Fund"/>
    <s v="TF-Miscellaneous Trust"/>
    <x v="3"/>
    <s v="00000"/>
    <s v="No Project Name Assigned"/>
    <s v="20"/>
    <s v="Auxiliary Enterprise Expenses"/>
    <s v="2001"/>
    <s v="Auxiliary Enterprise"/>
    <s v="603005"/>
    <s v="Retirement"/>
    <n v="89794.14"/>
    <s v="Billable"/>
    <x v="2"/>
    <n v="53077754.88000001"/>
    <n v="1.6917471397011731E-3"/>
    <n v="41143.496830683573"/>
    <n v="20428902.48"/>
    <n v="34560.5373377742"/>
    <n v="3891219.5200000009"/>
    <n v="6582.9594929093737"/>
  </r>
  <r>
    <s v="202306"/>
    <s v="10"/>
    <s v="6690"/>
    <x v="1"/>
    <s v="000"/>
    <s v="0948"/>
    <s v="Calif State University Trust Fund"/>
    <s v="TF-Miscellaneous Trust"/>
    <x v="3"/>
    <s v="00000"/>
    <s v="No Project Name Assigned"/>
    <s v="06"/>
    <s v="Institutional Support"/>
    <s v="0602"/>
    <s v="Fiscal Operations"/>
    <s v="603005"/>
    <s v="Retirement"/>
    <n v="9231.36"/>
    <s v="Billable"/>
    <x v="2"/>
    <n v="53077754.88000001"/>
    <n v="1.7392144827660047E-4"/>
    <n v="4229.7908405036133"/>
    <n v="20428902.48"/>
    <n v="3553.024306023035"/>
    <n v="3891219.5200000009"/>
    <n v="676.76653448057823"/>
  </r>
  <r>
    <s v="202306"/>
    <s v="10"/>
    <s v="6710"/>
    <x v="16"/>
    <s v="000"/>
    <s v="0948"/>
    <s v="Calif State University Trust Fund"/>
    <s v="TF-Miscellaneous Trust"/>
    <x v="3"/>
    <s v="00000"/>
    <s v="No Project Name Assigned"/>
    <s v="04"/>
    <s v="Academic Support"/>
    <s v="0406"/>
    <s v="Academic Administration"/>
    <s v="603005"/>
    <s v="Retirement"/>
    <n v="10192.700000000001"/>
    <s v="Billable"/>
    <x v="2"/>
    <n v="53077754.88000001"/>
    <n v="1.9203336733145557E-4"/>
    <n v="4670.274921571814"/>
    <n v="20428902.48"/>
    <n v="3923.0309341203238"/>
    <n v="3891219.5200000009"/>
    <n v="747.2439874514904"/>
  </r>
  <r>
    <s v="202306"/>
    <s v="10"/>
    <s v="6740"/>
    <x v="5"/>
    <s v="000"/>
    <s v="0948"/>
    <s v="Calif State University Trust Fund"/>
    <s v="TF-Miscellaneous Trust"/>
    <x v="3"/>
    <s v="00000"/>
    <s v="No Project Name Assigned"/>
    <s v="03"/>
    <s v="Public Service"/>
    <s v="0301"/>
    <s v="Community Service"/>
    <s v="603005"/>
    <s v="Retirement"/>
    <n v="53603.26"/>
    <s v="Billable"/>
    <x v="2"/>
    <n v="53077754.88000001"/>
    <n v="1.0099006659416562E-3"/>
    <n v="24560.907403582325"/>
    <n v="20428902.48"/>
    <n v="20631.162219009151"/>
    <n v="3891219.5200000009"/>
    <n v="3929.7451845731725"/>
  </r>
  <r>
    <s v="202306"/>
    <s v="10"/>
    <s v="6650"/>
    <x v="17"/>
    <s v="000"/>
    <s v="0948"/>
    <s v="Calif State University Trust Fund"/>
    <s v="TF-Miscellaneous Trust"/>
    <x v="3"/>
    <s v="00000"/>
    <s v="No Project Name Assigned"/>
    <s v="04"/>
    <s v="Academic Support"/>
    <s v="0406"/>
    <s v="Academic Administration"/>
    <s v="603005"/>
    <s v="Retirement"/>
    <n v="3145.6"/>
    <s v="Billable"/>
    <x v="2"/>
    <n v="53077754.88000001"/>
    <n v="5.9263998771456692E-5"/>
    <n v="1441.3076803296769"/>
    <n v="20428902.48"/>
    <n v="1210.6984514769285"/>
    <n v="3891219.5200000009"/>
    <n v="230.60922885274834"/>
  </r>
  <r>
    <s v="202306"/>
    <s v="10"/>
    <s v="6830"/>
    <x v="2"/>
    <s v="000"/>
    <s v="0948"/>
    <s v="Calif State University Trust Fund"/>
    <s v="TF-Miscellaneous Trust"/>
    <x v="3"/>
    <s v="00000"/>
    <s v="No Project Name Assigned"/>
    <s v="02"/>
    <s v="Research"/>
    <s v="0201"/>
    <s v="Institutes and Research Centers"/>
    <s v="603005"/>
    <s v="Retirement"/>
    <n v="99846.24"/>
    <s v="Billable"/>
    <x v="2"/>
    <n v="53077754.88000001"/>
    <n v="1.8811315630387112E-3"/>
    <n v="45749.349111152151"/>
    <n v="20428902.48"/>
    <n v="38429.453253367807"/>
    <n v="3891219.5200000009"/>
    <n v="7319.895857784345"/>
  </r>
  <r>
    <s v="202306"/>
    <s v="10"/>
    <s v="6650"/>
    <x v="17"/>
    <s v="000"/>
    <s v="0948"/>
    <s v="Calif State University Trust Fund"/>
    <s v="TF-Miscellaneous Trust"/>
    <x v="3"/>
    <s v="00000"/>
    <s v="No Project Name Assigned"/>
    <s v="01"/>
    <s v="Instruction"/>
    <s v="0101"/>
    <s v="General Academic Instruction"/>
    <s v="603005"/>
    <s v="Retirement"/>
    <n v="22008.46"/>
    <s v="Billable"/>
    <x v="2"/>
    <n v="53077754.88000001"/>
    <n v="4.1464564674518491E-4"/>
    <n v="10084.232715611801"/>
    <n v="20428902.48"/>
    <n v="8470.7554811139125"/>
    <n v="3891219.5200000009"/>
    <n v="1613.4772344978883"/>
  </r>
  <r>
    <s v="202306"/>
    <s v="10"/>
    <s v="6620"/>
    <x v="6"/>
    <s v="000"/>
    <s v="0948"/>
    <s v="Calif State University Trust Fund"/>
    <s v="TF-Miscellaneous Trust"/>
    <x v="3"/>
    <s v="00000"/>
    <s v="No Project Name Assigned"/>
    <s v="06"/>
    <s v="Institutional Support"/>
    <s v="0606"/>
    <s v="General Administration"/>
    <s v="603005"/>
    <s v="Retirement"/>
    <n v="37666.559999999998"/>
    <s v="Billable"/>
    <x v="2"/>
    <n v="53077754.88000001"/>
    <n v="7.0964870471929031E-4"/>
    <n v="17258.743075915118"/>
    <n v="20428902.48"/>
    <n v="14497.344183768697"/>
    <n v="3891219.5200000009"/>
    <n v="2761.3988921464193"/>
  </r>
  <r>
    <s v="202306"/>
    <s v="10"/>
    <s v="6810"/>
    <x v="9"/>
    <s v="000"/>
    <s v="0948"/>
    <s v="Calif State University Trust Fund"/>
    <s v="TF-Miscellaneous Trust"/>
    <x v="3"/>
    <s v="00000"/>
    <s v="No Project Name Assigned"/>
    <s v="01"/>
    <s v="Instruction"/>
    <s v="0101"/>
    <s v="General Academic Instruction"/>
    <s v="603005"/>
    <s v="Retirement"/>
    <n v="106571.04"/>
    <s v="Billable"/>
    <x v="2"/>
    <n v="53077754.88000001"/>
    <n v="2.0078287079199077E-3"/>
    <n v="48830.639131714524"/>
    <n v="20428902.48"/>
    <n v="41017.736870640198"/>
    <n v="3891219.5200000009"/>
    <n v="7812.902261074325"/>
  </r>
  <r>
    <s v="202306"/>
    <s v="10"/>
    <s v="6730"/>
    <x v="22"/>
    <s v="000"/>
    <s v="0948"/>
    <s v="Calif State University Trust Fund"/>
    <s v="TF-Miscellaneous Trust"/>
    <x v="3"/>
    <s v="00000"/>
    <s v="No Project Name Assigned"/>
    <s v="20"/>
    <s v="Auxiliary Enterprise Expenses"/>
    <s v="2001"/>
    <s v="Auxiliary Enterprise"/>
    <s v="603005"/>
    <s v="Retirement"/>
    <n v="1192.23"/>
    <s v="Billable"/>
    <x v="2"/>
    <n v="53077754.88000001"/>
    <n v="2.2461952331921991E-5"/>
    <n v="546.27742107052734"/>
    <n v="20428902.48"/>
    <n v="458.87303369924297"/>
    <n v="3891219.5200000009"/>
    <n v="87.404387371284386"/>
  </r>
  <r>
    <s v="202306"/>
    <s v="10"/>
    <s v="6680"/>
    <x v="13"/>
    <s v="000"/>
    <s v="0948"/>
    <s v="Calif State University Trust Fund"/>
    <s v="TF-Miscellaneous Trust"/>
    <x v="3"/>
    <s v="00000"/>
    <s v="No Project Name Assigned"/>
    <s v="20"/>
    <s v="Auxiliary Enterprise Expenses"/>
    <s v="2001"/>
    <s v="Auxiliary Enterprise"/>
    <s v="603005"/>
    <s v="Retirement"/>
    <n v="58721.279999999999"/>
    <s v="Billable"/>
    <x v="2"/>
    <n v="53077754.88000001"/>
    <n v="1.1063256185714536E-3"/>
    <n v="26905.974015383221"/>
    <n v="20428902.48"/>
    <n v="22601.018172921904"/>
    <n v="3891219.5200000009"/>
    <n v="4304.955842461316"/>
  </r>
  <r>
    <s v="202306"/>
    <s v="10"/>
    <s v="6810"/>
    <x v="9"/>
    <s v="000"/>
    <s v="0948"/>
    <s v="Calif State University Trust Fund"/>
    <s v="TF-Miscellaneous Trust"/>
    <x v="3"/>
    <s v="00000"/>
    <s v="No Project Name Assigned"/>
    <s v="01"/>
    <s v="Instruction"/>
    <s v="0105"/>
    <s v="Preparatory/Remedial Instruction"/>
    <s v="603005"/>
    <s v="Retirement"/>
    <n v="1131.68"/>
    <s v="Billable"/>
    <x v="2"/>
    <n v="53077754.88000001"/>
    <n v="2.1321173108367916E-5"/>
    <n v="518.53353117862696"/>
    <n v="20428902.48"/>
    <n v="435.56816619004661"/>
    <n v="3891219.5200000009"/>
    <n v="82.965364988580333"/>
  </r>
  <r>
    <s v="202306"/>
    <s v="10"/>
    <s v="6730"/>
    <x v="22"/>
    <s v="000"/>
    <s v="0948"/>
    <s v="Calif State University Trust Fund"/>
    <s v="TF-Miscellaneous Trust"/>
    <x v="3"/>
    <s v="00000"/>
    <s v="No Project Name Assigned"/>
    <s v="01"/>
    <s v="Instruction"/>
    <s v="0101"/>
    <s v="General Academic Instruction"/>
    <s v="603005"/>
    <s v="Retirement"/>
    <n v="467.84"/>
    <s v="Billable"/>
    <x v="2"/>
    <n v="53077754.88000001"/>
    <n v="8.8142386779114623E-6"/>
    <n v="214.36335998392548"/>
    <n v="20428902.48"/>
    <n v="180.0652223864974"/>
    <n v="3891219.5200000009"/>
    <n v="34.298137597428081"/>
  </r>
  <r>
    <s v="202306"/>
    <s v="10"/>
    <s v="6690"/>
    <x v="1"/>
    <s v="000"/>
    <s v="0948"/>
    <s v="Calif State University Trust Fund"/>
    <s v="TF-Miscellaneous Trust"/>
    <x v="3"/>
    <s v="00000"/>
    <s v="No Project Name Assigned"/>
    <s v="01"/>
    <s v="Instruction"/>
    <s v="0101"/>
    <s v="General Academic Instruction"/>
    <s v="603005"/>
    <s v="Retirement"/>
    <n v="100702.78"/>
    <s v="Billable"/>
    <x v="2"/>
    <n v="53077754.88000001"/>
    <n v="1.8972690202830218E-3"/>
    <n v="46141.814040103563"/>
    <n v="20428902.48"/>
    <n v="38759.123793686995"/>
    <n v="3891219.5200000009"/>
    <n v="7382.6902464165723"/>
  </r>
  <r>
    <s v="202306"/>
    <s v="10"/>
    <s v="6830"/>
    <x v="2"/>
    <s v="000"/>
    <s v="0948"/>
    <s v="Calif State University Trust Fund"/>
    <s v="TF-Miscellaneous Trust"/>
    <x v="3"/>
    <s v="00000"/>
    <s v="No Project Name Assigned"/>
    <s v="01"/>
    <s v="Instruction"/>
    <s v="0101"/>
    <s v="General Academic Instruction"/>
    <s v="603005"/>
    <s v="Retirement"/>
    <n v="61730.03"/>
    <s v="Billable"/>
    <x v="2"/>
    <n v="53077754.88000001"/>
    <n v="1.1630113244156868E-3"/>
    <n v="28284.577297171083"/>
    <n v="20428902.48"/>
    <n v="23759.044929623709"/>
    <n v="3891219.5200000009"/>
    <n v="4525.5323675473746"/>
  </r>
  <r>
    <s v="202306"/>
    <s v="10"/>
    <s v="6650"/>
    <x v="17"/>
    <s v="000"/>
    <s v="0948"/>
    <s v="Calif State University Trust Fund"/>
    <s v="TF-Miscellaneous Trust"/>
    <x v="3"/>
    <s v="00000"/>
    <s v="No Project Name Assigned"/>
    <s v="02"/>
    <s v="Research"/>
    <s v="0201"/>
    <s v="Institutes and Research Centers"/>
    <s v="603005"/>
    <s v="Retirement"/>
    <n v="15417.12"/>
    <s v="Billable"/>
    <x v="2"/>
    <n v="53077754.88000001"/>
    <n v="2.9046292622692026E-4"/>
    <n v="7064.0938023157014"/>
    <n v="20428902.48"/>
    <n v="5933.8387939451886"/>
    <n v="3891219.5200000009"/>
    <n v="1130.2550083705123"/>
  </r>
  <r>
    <s v="202306"/>
    <s v="10"/>
    <s v="6670"/>
    <x v="11"/>
    <s v="000"/>
    <s v="0948"/>
    <s v="Calif State University Trust Fund"/>
    <s v="TF-Miscellaneous Trust"/>
    <x v="3"/>
    <s v="00000"/>
    <s v="No Project Name Assigned"/>
    <s v="04"/>
    <s v="Academic Support"/>
    <s v="0405"/>
    <s v="Ancillary Support"/>
    <s v="603005"/>
    <s v="Retirement"/>
    <n v="46322.53"/>
    <s v="Billable"/>
    <x v="2"/>
    <n v="53077754.88000001"/>
    <n v="8.7272964172519256E-4"/>
    <n v="21224.891359772977"/>
    <n v="20428902.48"/>
    <n v="17828.9087422093"/>
    <n v="3891219.5200000009"/>
    <n v="3395.9826175636767"/>
  </r>
  <r>
    <s v="202306"/>
    <s v="10"/>
    <s v="6690"/>
    <x v="1"/>
    <s v="000"/>
    <s v="0948"/>
    <s v="Calif State University Trust Fund"/>
    <s v="TF-Miscellaneous Trust"/>
    <x v="3"/>
    <s v="00000"/>
    <s v="No Project Name Assigned"/>
    <s v="07"/>
    <s v="Operation and Maintenance of Plant"/>
    <s v="0708"/>
    <s v="Logistical Services"/>
    <s v="603005"/>
    <s v="Retirement"/>
    <n v="21772.799999999999"/>
    <s v="Billable"/>
    <x v="2"/>
    <n v="53077754.88000001"/>
    <n v="4.1020574531128314E-4"/>
    <n v="9976.2537710713332"/>
    <n v="20428902.48"/>
    <n v="8380.0531676999199"/>
    <n v="3891219.5200000009"/>
    <n v="1596.2006033714138"/>
  </r>
  <r>
    <s v="202306"/>
    <s v="10"/>
    <s v="6810"/>
    <x v="9"/>
    <s v="000"/>
    <s v="0948"/>
    <s v="Calif State University Trust Fund"/>
    <s v="TF-Miscellaneous Trust"/>
    <x v="3"/>
    <s v="00000"/>
    <s v="No Project Name Assigned"/>
    <s v="05"/>
    <s v="Student Services"/>
    <s v="0502"/>
    <s v="Social and Cultural Development"/>
    <s v="603005"/>
    <s v="Retirement"/>
    <n v="106571.02"/>
    <s v="Billable"/>
    <x v="2"/>
    <n v="53077754.88000001"/>
    <n v="2.0078283311142186E-3"/>
    <n v="48830.629967754197"/>
    <n v="20428902.48"/>
    <n v="41017.729172913525"/>
    <n v="3891219.5200000009"/>
    <n v="7812.9007948406725"/>
  </r>
  <r>
    <s v="202306"/>
    <s v="10"/>
    <s v="6770"/>
    <x v="8"/>
    <s v="000"/>
    <s v="0948"/>
    <s v="Calif State University Trust Fund"/>
    <s v="TF-Miscellaneous Trust"/>
    <x v="3"/>
    <s v="00000"/>
    <s v="No Project Name Assigned"/>
    <s v="01"/>
    <s v="Instruction"/>
    <s v="0101"/>
    <s v="General Academic Instruction"/>
    <s v="603005"/>
    <s v="Retirement"/>
    <n v="28658.04"/>
    <s v="Billable"/>
    <x v="2"/>
    <n v="53077754.88000001"/>
    <n v="5.3992562542992011E-4"/>
    <n v="13131.05708138196"/>
    <n v="20428902.48"/>
    <n v="11030.087948360846"/>
    <n v="3891219.5200000009"/>
    <n v="2100.969133021114"/>
  </r>
  <r>
    <s v="202306"/>
    <s v="10"/>
    <s v="6830"/>
    <x v="2"/>
    <s v="000"/>
    <s v="0948"/>
    <s v="Calif State University Trust Fund"/>
    <s v="TF-Miscellaneous Trust"/>
    <x v="3"/>
    <s v="00000"/>
    <s v="No Project Name Assigned"/>
    <s v="04"/>
    <s v="Academic Support"/>
    <s v="0406"/>
    <s v="Academic Administration"/>
    <s v="603005"/>
    <s v="Retirement"/>
    <n v="40939.06"/>
    <s v="Billable"/>
    <x v="2"/>
    <n v="53077754.88000001"/>
    <n v="7.7130353558767532E-4"/>
    <n v="18758.196084523606"/>
    <n v="20428902.48"/>
    <n v="15756.88471099983"/>
    <n v="3891219.5200000009"/>
    <n v="3001.3113735237775"/>
  </r>
  <r>
    <s v="202306"/>
    <s v="10"/>
    <s v="6720"/>
    <x v="21"/>
    <s v="000"/>
    <s v="0948"/>
    <s v="Calif State University Trust Fund"/>
    <s v="TF-Miscellaneous Trust"/>
    <x v="3"/>
    <s v="00000"/>
    <s v="No Project Name Assigned"/>
    <s v="02"/>
    <s v="Research"/>
    <s v="0201"/>
    <s v="Institutes and Research Centers"/>
    <s v="603005"/>
    <s v="Retirement"/>
    <n v="8904.98"/>
    <s v="Billable"/>
    <x v="2"/>
    <n v="53077754.88000001"/>
    <n v="1.67772356237235E-4"/>
    <n v="4080.244171917016"/>
    <n v="20428902.48"/>
    <n v="3427.4051044102935"/>
    <n v="3891219.5200000009"/>
    <n v="652.8390675067227"/>
  </r>
  <r>
    <s v="202306"/>
    <s v="10"/>
    <s v="6650"/>
    <x v="17"/>
    <s v="000"/>
    <s v="0948"/>
    <s v="Calif State University Trust Fund"/>
    <s v="TF-Miscellaneous Trust"/>
    <x v="3"/>
    <s v="00000"/>
    <s v="No Project Name Assigned"/>
    <s v="07"/>
    <s v="Operation and Maintenance of Plant"/>
    <s v="0707"/>
    <s v="Security and Safety"/>
    <s v="603005"/>
    <s v="Retirement"/>
    <n v="8006.34"/>
    <s v="Billable"/>
    <x v="2"/>
    <n v="53077754.88000001"/>
    <n v="1.5084172301750527E-4"/>
    <n v="3668.4891064759363"/>
    <n v="20428902.48"/>
    <n v="3081.5308494397864"/>
    <n v="3891219.5200000009"/>
    <n v="586.95825703614992"/>
  </r>
  <r>
    <s v="202306"/>
    <s v="10"/>
    <s v="6700"/>
    <x v="4"/>
    <s v="000"/>
    <s v="0948"/>
    <s v="Calif State University Trust Fund"/>
    <s v="TF-Miscellaneous Trust"/>
    <x v="3"/>
    <s v="00000"/>
    <s v="No Project Name Assigned"/>
    <s v="04"/>
    <s v="Academic Support"/>
    <s v="0406"/>
    <s v="Academic Administration"/>
    <s v="603005"/>
    <s v="Retirement"/>
    <n v="151.86000000000001"/>
    <s v="Billable"/>
    <x v="2"/>
    <n v="53077754.88000001"/>
    <n v="2.8610855968442948E-6"/>
    <n v="69.581950767696071"/>
    <n v="20428902.48"/>
    <n v="58.448838644864693"/>
    <n v="3891219.5200000009"/>
    <n v="11.133112122831372"/>
  </r>
  <r>
    <s v="202306"/>
    <s v="10"/>
    <s v="6720"/>
    <x v="21"/>
    <s v="000"/>
    <s v="0948"/>
    <s v="Calif State University Trust Fund"/>
    <s v="TF-Miscellaneous Trust"/>
    <x v="3"/>
    <s v="00000"/>
    <s v="No Project Name Assigned"/>
    <s v="01"/>
    <s v="Instruction"/>
    <s v="0104"/>
    <s v="Community Education"/>
    <s v="603005"/>
    <s v="Retirement"/>
    <n v="55448.93"/>
    <s v="Billable"/>
    <x v="2"/>
    <n v="53077754.88000001"/>
    <n v="1.0446736137457364E-3"/>
    <n v="25406.589736477188"/>
    <n v="20428902.48"/>
    <n v="21341.535378640838"/>
    <n v="3891219.5200000009"/>
    <n v="4065.0543578363508"/>
  </r>
  <r>
    <s v="202306"/>
    <s v="10"/>
    <s v="6760"/>
    <x v="10"/>
    <s v="000"/>
    <s v="0948"/>
    <s v="Calif State University Trust Fund"/>
    <s v="TF-Miscellaneous Trust"/>
    <x v="3"/>
    <s v="00000"/>
    <s v="No Project Name Assigned"/>
    <s v="07"/>
    <s v="Operation and Maintenance of Plant"/>
    <s v="0708"/>
    <s v="Logistical Services"/>
    <s v="603005"/>
    <s v="Retirement"/>
    <n v="55519.35"/>
    <s v="Billable"/>
    <x v="2"/>
    <n v="53077754.88000001"/>
    <n v="1.0460003465768291E-3"/>
    <n v="25438.856040790768"/>
    <n v="20428902.48"/>
    <n v="21368.639074264243"/>
    <n v="3891219.5200000009"/>
    <n v="4070.2169665265237"/>
  </r>
  <r>
    <s v="202306"/>
    <s v="10"/>
    <s v="6830"/>
    <x v="2"/>
    <s v="000"/>
    <s v="0948"/>
    <s v="Calif State University Trust Fund"/>
    <s v="TF-Miscellaneous Trust"/>
    <x v="3"/>
    <s v="00000"/>
    <s v="No Project Name Assigned"/>
    <s v="06"/>
    <s v="Institutional Support"/>
    <s v="0601"/>
    <s v="Executive Management"/>
    <s v="603005"/>
    <s v="Retirement"/>
    <n v="5564.16"/>
    <s v="Billable"/>
    <x v="2"/>
    <n v="53077754.88000001"/>
    <n v="1.0483035713510569E-4"/>
    <n v="2549.4870748293411"/>
    <n v="20428902.48"/>
    <n v="2141.5691428566465"/>
    <n v="3891219.5200000009"/>
    <n v="407.91793197269465"/>
  </r>
  <r>
    <s v="202306"/>
    <s v="10"/>
    <s v="6770"/>
    <x v="8"/>
    <s v="000"/>
    <s v="0948"/>
    <s v="Calif State University Trust Fund"/>
    <s v="TF-Miscellaneous Trust"/>
    <x v="3"/>
    <s v="00000"/>
    <s v="No Project Name Assigned"/>
    <s v="07"/>
    <s v="Operation and Maintenance of Plant"/>
    <s v="0707"/>
    <s v="Security and Safety"/>
    <s v="603005"/>
    <s v="Retirement"/>
    <n v="143375.01"/>
    <s v="Billable"/>
    <x v="2"/>
    <n v="53077754.88000001"/>
    <n v="2.7012259716739546E-3"/>
    <n v="65694.14518067913"/>
    <n v="20428902.48"/>
    <n v="55183.081951770466"/>
    <n v="3891219.5200000009"/>
    <n v="10511.063228908662"/>
  </r>
  <r>
    <s v="202306"/>
    <s v="10"/>
    <s v="6710"/>
    <x v="16"/>
    <s v="000"/>
    <s v="0948"/>
    <s v="Calif State University Trust Fund"/>
    <s v="TF-Miscellaneous Trust"/>
    <x v="3"/>
    <s v="00000"/>
    <s v="No Project Name Assigned"/>
    <s v="04"/>
    <s v="Academic Support"/>
    <s v="0408"/>
    <s v="Course and Curriculum Development"/>
    <s v="603005"/>
    <s v="Retirement"/>
    <n v="59903.8"/>
    <s v="Billable"/>
    <x v="2"/>
    <n v="53077754.88000001"/>
    <n v="1.128604631741349E-3"/>
    <n v="27447.802333714681"/>
    <n v="20428902.48"/>
    <n v="23056.153960320331"/>
    <n v="3891219.5200000009"/>
    <n v="4391.6483733943496"/>
  </r>
  <r>
    <s v="202306"/>
    <s v="10"/>
    <s v="6650"/>
    <x v="17"/>
    <s v="000"/>
    <s v="0948"/>
    <s v="Calif State University Trust Fund"/>
    <s v="TF-Miscellaneous Trust"/>
    <x v="3"/>
    <s v="00000"/>
    <s v="No Project Name Assigned"/>
    <s v="06"/>
    <s v="Institutional Support"/>
    <s v="0606"/>
    <s v="General Administration"/>
    <s v="603005"/>
    <s v="Retirement"/>
    <n v="6962.56"/>
    <s v="Billable"/>
    <x v="2"/>
    <n v="53077754.88000001"/>
    <n v="1.3117661091244709E-4"/>
    <n v="3190.231180937245"/>
    <n v="20428902.48"/>
    <n v="2679.7941919872856"/>
    <n v="3891219.5200000009"/>
    <n v="510.43698894995924"/>
  </r>
  <r>
    <s v="202306"/>
    <s v="10"/>
    <s v="6830"/>
    <x v="2"/>
    <s v="000"/>
    <s v="0948"/>
    <s v="Calif State University Trust Fund"/>
    <s v="TF-Miscellaneous Trust"/>
    <x v="3"/>
    <s v="00000"/>
    <s v="No Project Name Assigned"/>
    <s v="01"/>
    <s v="Instruction"/>
    <s v="0104"/>
    <s v="Community Education"/>
    <s v="603005"/>
    <s v="Retirement"/>
    <n v="24754.76"/>
    <s v="Billable"/>
    <x v="2"/>
    <n v="53077754.88000001"/>
    <n v="4.663867199350538E-4"/>
    <n v="11342.581928000342"/>
    <n v="20428902.48"/>
    <n v="9527.7688195202863"/>
    <n v="3891219.5200000009"/>
    <n v="1814.813108480055"/>
  </r>
  <r>
    <s v="202306"/>
    <s v="10"/>
    <s v="6800"/>
    <x v="18"/>
    <s v="000"/>
    <s v="0948"/>
    <s v="Calif State University Trust Fund"/>
    <s v="TF-Miscellaneous Trust"/>
    <x v="3"/>
    <s v="00000"/>
    <s v="No Project Name Assigned"/>
    <s v="06"/>
    <s v="Institutional Support"/>
    <s v="0606"/>
    <s v="General Administration"/>
    <s v="603005"/>
    <s v="Retirement"/>
    <n v="560512.81000000006"/>
    <s v="Billable"/>
    <x v="2"/>
    <n v="53077754.88000001"/>
    <n v="1.0560220779255386E-2"/>
    <n v="256825.85769842606"/>
    <n v="20428902.48"/>
    <n v="215733.72046667789"/>
    <n v="3891219.5200000009"/>
    <n v="41092.13723174818"/>
  </r>
  <r>
    <s v="202306"/>
    <s v="10"/>
    <s v="6800"/>
    <x v="18"/>
    <s v="000"/>
    <s v="0948"/>
    <s v="Calif State University Trust Fund"/>
    <s v="TF-Miscellaneous Trust"/>
    <x v="3"/>
    <s v="00000"/>
    <s v="No Project Name Assigned"/>
    <s v="02"/>
    <s v="Research"/>
    <s v="0201"/>
    <s v="Institutes and Research Centers"/>
    <s v="603005"/>
    <s v="Retirement"/>
    <n v="28022"/>
    <s v="Billable"/>
    <x v="2"/>
    <n v="53077754.88000001"/>
    <n v="5.2794245090722258E-4"/>
    <n v="12839.624815042665"/>
    <n v="20428902.48"/>
    <n v="10785.284844635838"/>
    <n v="3891219.5200000009"/>
    <n v="2054.3399704068265"/>
  </r>
  <r>
    <s v="202306"/>
    <s v="10"/>
    <s v="6690"/>
    <x v="1"/>
    <s v="000"/>
    <s v="0948"/>
    <s v="Calif State University Trust Fund"/>
    <s v="TF-Miscellaneous Trust"/>
    <x v="3"/>
    <s v="00000"/>
    <s v="No Project Name Assigned"/>
    <s v="05"/>
    <s v="Student Services"/>
    <s v="0510"/>
    <s v="Student Records"/>
    <s v="603005"/>
    <s v="Retirement"/>
    <n v="14668.8"/>
    <s v="Billable"/>
    <x v="2"/>
    <n v="53077754.88000001"/>
    <n v="2.763643645659791E-4"/>
    <n v="6721.2150626970897"/>
    <n v="20428902.48"/>
    <n v="5645.8206526655549"/>
    <n v="3891219.5200000009"/>
    <n v="1075.3944100315346"/>
  </r>
  <r>
    <s v="202306"/>
    <s v="10"/>
    <s v="6820"/>
    <x v="3"/>
    <s v="000"/>
    <s v="0948"/>
    <s v="Calif State University Trust Fund"/>
    <s v="TF-Miscellaneous Trust"/>
    <x v="3"/>
    <s v="00000"/>
    <s v="No Project Name Assigned"/>
    <s v="06"/>
    <s v="Institutional Support"/>
    <s v="0606"/>
    <s v="General Administration"/>
    <s v="603005"/>
    <s v="Retirement"/>
    <n v="33893.760000000002"/>
    <s v="Billable"/>
    <x v="2"/>
    <n v="53077754.88000001"/>
    <n v="6.3856807953968978E-4"/>
    <n v="15530.05359971096"/>
    <n v="20428902.48"/>
    <n v="13045.245023757207"/>
    <n v="3891219.5200000009"/>
    <n v="2484.8085759537539"/>
  </r>
  <r>
    <s v="202306"/>
    <s v="10"/>
    <s v="6700"/>
    <x v="4"/>
    <s v="000"/>
    <s v="0948"/>
    <s v="Calif State University Trust Fund"/>
    <s v="TF-Miscellaneous Trust"/>
    <x v="3"/>
    <s v="00000"/>
    <s v="No Project Name Assigned"/>
    <s v="01"/>
    <s v="Instruction"/>
    <s v="0101"/>
    <s v="General Academic Instruction"/>
    <s v="603005"/>
    <s v="Retirement"/>
    <n v="24018.53"/>
    <s v="Billable"/>
    <x v="2"/>
    <n v="53077754.88000001"/>
    <n v="4.525159373131344E-4"/>
    <n v="11005.242802399782"/>
    <n v="20428902.48"/>
    <n v="9244.4039540158155"/>
    <n v="3891219.5200000009"/>
    <n v="1760.8388483839653"/>
  </r>
  <r>
    <s v="202306"/>
    <s v="10"/>
    <s v="6790"/>
    <x v="12"/>
    <s v="000"/>
    <s v="0948"/>
    <s v="Calif State University Trust Fund"/>
    <s v="TF-Miscellaneous Trust"/>
    <x v="3"/>
    <s v="00000"/>
    <s v="No Project Name Assigned"/>
    <s v="03"/>
    <s v="Public Service"/>
    <s v="0303"/>
    <s v="Public Broadcasting Services"/>
    <s v="603005"/>
    <s v="Retirement"/>
    <n v="221769.74"/>
    <s v="Billable"/>
    <x v="2"/>
    <n v="53077754.88000001"/>
    <n v="4.178204984392888E-3"/>
    <n v="101614.45496144313"/>
    <n v="20428902.48"/>
    <n v="85356.142167612226"/>
    <n v="3891219.5200000009"/>
    <n v="16258.312793830904"/>
  </r>
  <r>
    <s v="202306"/>
    <s v="10"/>
    <s v="6720"/>
    <x v="21"/>
    <s v="000"/>
    <s v="0948"/>
    <s v="Calif State University Trust Fund"/>
    <s v="TF-Miscellaneous Trust"/>
    <x v="3"/>
    <s v="00000"/>
    <s v="No Project Name Assigned"/>
    <s v="01"/>
    <s v="Instruction"/>
    <s v="0101"/>
    <s v="General Academic Instruction"/>
    <s v="603005"/>
    <s v="Retirement"/>
    <n v="3376.32"/>
    <s v="Billable"/>
    <x v="2"/>
    <n v="53077754.88000001"/>
    <n v="6.3610829200166791E-5"/>
    <n v="1547.023126669219"/>
    <n v="20428902.48"/>
    <n v="1299.4994264021439"/>
    <n v="3891219.5200000009"/>
    <n v="247.52370026707507"/>
  </r>
  <r>
    <s v="202306"/>
    <s v="10"/>
    <s v="6660"/>
    <x v="15"/>
    <s v="000"/>
    <s v="0948"/>
    <s v="Calif State University Trust Fund"/>
    <s v="TF-Miscellaneous Trust"/>
    <x v="3"/>
    <s v="00000"/>
    <s v="No Project Name Assigned"/>
    <s v="01"/>
    <s v="Instruction"/>
    <s v="0104"/>
    <s v="Community Education"/>
    <s v="603005"/>
    <s v="Retirement"/>
    <n v="27551.69"/>
    <s v="Billable"/>
    <x v="2"/>
    <n v="53077754.88000001"/>
    <n v="5.1908167672671526E-4"/>
    <n v="12624.129705958276"/>
    <n v="20428902.48"/>
    <n v="10604.268953004952"/>
    <n v="3891219.5200000009"/>
    <n v="2019.8607529533247"/>
  </r>
  <r>
    <s v="202306"/>
    <s v="10"/>
    <s v="6790"/>
    <x v="12"/>
    <s v="000"/>
    <s v="0948"/>
    <s v="Calif State University Trust Fund"/>
    <s v="TF-Miscellaneous Trust"/>
    <x v="3"/>
    <s v="00000"/>
    <s v="No Project Name Assigned"/>
    <s v="02"/>
    <s v="Research"/>
    <s v="0202"/>
    <s v="Individual and Project Research"/>
    <s v="603005"/>
    <s v="Retirement"/>
    <n v="42765.52"/>
    <s v="Billable"/>
    <x v="2"/>
    <n v="53077754.88000001"/>
    <n v="8.057145615274372E-4"/>
    <n v="19595.07643352378"/>
    <n v="20428902.48"/>
    <n v="16459.864204159974"/>
    <n v="3891219.5200000009"/>
    <n v="3135.2122293638054"/>
  </r>
  <r>
    <s v="202306"/>
    <s v="10"/>
    <s v="6800"/>
    <x v="18"/>
    <s v="000"/>
    <s v="0948"/>
    <s v="Calif State University Trust Fund"/>
    <s v="TF-Miscellaneous Trust"/>
    <x v="3"/>
    <s v="00000"/>
    <s v="No Project Name Assigned"/>
    <s v="06"/>
    <s v="Institutional Support"/>
    <s v="0602"/>
    <s v="Fiscal Operations"/>
    <s v="603005"/>
    <s v="Retirement"/>
    <n v="5253.81"/>
    <s v="Billable"/>
    <x v="2"/>
    <n v="53077754.88000001"/>
    <n v="9.8983274855501935E-5"/>
    <n v="2407.2853204453395"/>
    <n v="20428902.48"/>
    <n v="2022.1196691740852"/>
    <n v="3891219.5200000009"/>
    <n v="385.16565127125443"/>
  </r>
  <r>
    <s v="202306"/>
    <s v="10"/>
    <s v="6800"/>
    <x v="18"/>
    <s v="000"/>
    <s v="0948"/>
    <s v="Calif State University Trust Fund"/>
    <s v="TF-Miscellaneous Trust"/>
    <x v="3"/>
    <s v="00000"/>
    <s v="No Project Name Assigned"/>
    <s v="01"/>
    <s v="Instruction"/>
    <s v="0101"/>
    <s v="General Academic Instruction"/>
    <s v="603005"/>
    <s v="Retirement"/>
    <n v="16288.8"/>
    <s v="Billable"/>
    <x v="2"/>
    <n v="53077754.88000001"/>
    <n v="3.0688562537783054E-4"/>
    <n v="7463.4958492351352"/>
    <n v="20428902.48"/>
    <n v="6269.3365133575135"/>
    <n v="3891219.5200000009"/>
    <n v="1194.1593358776217"/>
  </r>
  <r>
    <s v="202306"/>
    <s v="10"/>
    <s v="6820"/>
    <x v="3"/>
    <s v="000"/>
    <s v="0948"/>
    <s v="Calif State University Trust Fund"/>
    <s v="TF-Miscellaneous Trust"/>
    <x v="3"/>
    <s v="00000"/>
    <s v="No Project Name Assigned"/>
    <s v="06"/>
    <s v="Institutional Support"/>
    <s v="0605"/>
    <s v="Public Relations/Development"/>
    <s v="603005"/>
    <s v="Retirement"/>
    <n v="3074.88"/>
    <s v="Billable"/>
    <x v="2"/>
    <n v="53077754.88000001"/>
    <n v="5.7931613855028215E-5"/>
    <n v="1408.9039166111768"/>
    <n v="20428902.48"/>
    <n v="1183.4792899533884"/>
    <n v="3891219.5200000009"/>
    <n v="225.42462665778831"/>
  </r>
  <r>
    <s v="202306"/>
    <s v="10"/>
    <s v="6670"/>
    <x v="11"/>
    <s v="000"/>
    <s v="0948"/>
    <s v="Calif State University Trust Fund"/>
    <s v="TF-Miscellaneous Trust"/>
    <x v="3"/>
    <s v="00000"/>
    <s v="No Project Name Assigned"/>
    <s v="07"/>
    <s v="Operation and Maintenance of Plant"/>
    <s v="0707"/>
    <s v="Security and Safety"/>
    <s v="603005"/>
    <s v="Retirement"/>
    <n v="18850.2"/>
    <s v="Billable"/>
    <x v="2"/>
    <n v="53077754.88000001"/>
    <n v="3.5514312997256899E-4"/>
    <n v="8637.1242483947353"/>
    <n v="20428902.48"/>
    <n v="7255.1843686515767"/>
    <n v="3891219.5200000009"/>
    <n v="1381.9398797431579"/>
  </r>
  <r>
    <s v="202306"/>
    <s v="10"/>
    <s v="6800"/>
    <x v="18"/>
    <s v="000"/>
    <s v="0948"/>
    <s v="Calif State University Trust Fund"/>
    <s v="TF-Miscellaneous Trust"/>
    <x v="3"/>
    <s v="00000"/>
    <s v="No Project Name Assigned"/>
    <s v="20"/>
    <s v="Auxiliary Enterprise Expenses"/>
    <s v="2001"/>
    <s v="Auxiliary Enterprise"/>
    <s v="603005"/>
    <s v="Retirement"/>
    <n v="187208.07"/>
    <s v="Billable"/>
    <x v="2"/>
    <n v="53077754.88000001"/>
    <n v="3.5270532904650236E-3"/>
    <n v="85778.366324610819"/>
    <n v="20428902.48"/>
    <n v="72053.827712673083"/>
    <n v="3891219.5200000009"/>
    <n v="13724.538611937733"/>
  </r>
  <r>
    <s v="202306"/>
    <s v="10"/>
    <s v="6720"/>
    <x v="21"/>
    <s v="000"/>
    <s v="0948"/>
    <s v="Calif State University Trust Fund"/>
    <s v="TF-Miscellaneous Trust"/>
    <x v="3"/>
    <s v="00000"/>
    <s v="No Project Name Assigned"/>
    <s v="04"/>
    <s v="Academic Support"/>
    <s v="0406"/>
    <s v="Academic Administration"/>
    <s v="603005"/>
    <s v="Retirement"/>
    <n v="6105.57"/>
    <s v="Billable"/>
    <x v="2"/>
    <n v="53077754.88000001"/>
    <n v="1.1503067554013314E-4"/>
    <n v="2797.5600628784541"/>
    <n v="20428902.48"/>
    <n v="2349.9504528179014"/>
    <n v="3891219.5200000009"/>
    <n v="447.60961006055271"/>
  </r>
  <r>
    <s v="202306"/>
    <s v="10"/>
    <s v="6830"/>
    <x v="2"/>
    <s v="000"/>
    <s v="0948"/>
    <s v="Calif State University Trust Fund"/>
    <s v="TF-Miscellaneous Trust"/>
    <x v="3"/>
    <s v="00000"/>
    <s v="No Project Name Assigned"/>
    <s v="05"/>
    <s v="Student Services"/>
    <s v="0501"/>
    <s v="Student Services Administration"/>
    <s v="603005"/>
    <s v="Retirement"/>
    <n v="107811.5"/>
    <s v="Billable"/>
    <x v="2"/>
    <n v="53077754.88000001"/>
    <n v="2.0311993271709384E-3"/>
    <n v="49399.015443115139"/>
    <n v="20428902.48"/>
    <n v="41495.172972216715"/>
    <n v="3891219.5200000009"/>
    <n v="7903.8424708984239"/>
  </r>
  <r>
    <s v="202306"/>
    <s v="10"/>
    <s v="6780"/>
    <x v="14"/>
    <s v="000"/>
    <s v="0948"/>
    <s v="Calif State University Trust Fund"/>
    <s v="TF-Miscellaneous Trust"/>
    <x v="3"/>
    <s v="00000"/>
    <s v="No Project Name Assigned"/>
    <s v="01"/>
    <s v="Instruction"/>
    <s v="0101"/>
    <s v="General Academic Instruction"/>
    <s v="603005"/>
    <s v="Retirement"/>
    <n v="1578.33"/>
    <s v="Billable"/>
    <x v="2"/>
    <n v="53077754.88000001"/>
    <n v="2.9736186158746578E-5"/>
    <n v="723.18767519542814"/>
    <n v="20428902.48"/>
    <n v="607.47764716415963"/>
    <n v="3891219.5200000009"/>
    <n v="115.71002803126854"/>
  </r>
  <r>
    <s v="202306"/>
    <s v="10"/>
    <s v="6810"/>
    <x v="9"/>
    <s v="000"/>
    <s v="0948"/>
    <s v="Calif State University Trust Fund"/>
    <s v="TF-Miscellaneous Trust"/>
    <x v="3"/>
    <s v="00000"/>
    <s v="No Project Name Assigned"/>
    <s v="05"/>
    <s v="Student Services"/>
    <s v="0503"/>
    <s v="Counseling and Career Guidance"/>
    <s v="603005"/>
    <s v="Retirement"/>
    <n v="31926.28"/>
    <s v="Billable"/>
    <x v="2"/>
    <n v="53077754.88000001"/>
    <n v="6.0150019668654068E-4"/>
    <n v="14628.558166440665"/>
    <n v="20428902.48"/>
    <n v="12287.988859810159"/>
    <n v="3891219.5200000009"/>
    <n v="2340.5693066305071"/>
  </r>
  <r>
    <s v="202306"/>
    <s v="10"/>
    <s v="6760"/>
    <x v="10"/>
    <s v="000"/>
    <s v="0948"/>
    <s v="Calif State University Trust Fund"/>
    <s v="TF-Miscellaneous Trust"/>
    <x v="3"/>
    <s v="00000"/>
    <s v="No Project Name Assigned"/>
    <s v="01"/>
    <s v="Instruction"/>
    <s v="0101"/>
    <s v="General Academic Instruction"/>
    <s v="603005"/>
    <s v="Retirement"/>
    <n v="79939.56"/>
    <s v="Billable"/>
    <x v="2"/>
    <n v="53077754.88000001"/>
    <n v="1.5060840493485467E-3"/>
    <n v="36628.147822410683"/>
    <n v="20428902.48"/>
    <n v="30767.644170824969"/>
    <n v="3891219.5200000009"/>
    <n v="5860.50365158571"/>
  </r>
  <r>
    <s v="202306"/>
    <s v="10"/>
    <s v="6720"/>
    <x v="21"/>
    <s v="000"/>
    <s v="0948"/>
    <s v="Calif State University Trust Fund"/>
    <s v="TF-Miscellaneous Trust"/>
    <x v="3"/>
    <s v="00000"/>
    <s v="No Project Name Assigned"/>
    <s v="06"/>
    <s v="Institutional Support"/>
    <s v="0601"/>
    <s v="Executive Management"/>
    <s v="603005"/>
    <s v="Retirement"/>
    <n v="1590.1"/>
    <s v="Billable"/>
    <x v="2"/>
    <n v="53077754.88000001"/>
    <n v="2.9957936306743795E-5"/>
    <n v="728.5806658482386"/>
    <n v="20428902.48"/>
    <n v="612.00775931252042"/>
    <n v="3891219.5200000009"/>
    <n v="116.57290653571819"/>
  </r>
  <r>
    <s v="202306"/>
    <s v="10"/>
    <s v="6840"/>
    <x v="0"/>
    <s v="000"/>
    <s v="0948"/>
    <s v="Calif State University Trust Fund"/>
    <s v="TF-Miscellaneous Trust"/>
    <x v="3"/>
    <s v="00000"/>
    <s v="No Project Name Assigned"/>
    <s v="04"/>
    <s v="Academic Support"/>
    <s v="0406"/>
    <s v="Academic Administration"/>
    <s v="603005"/>
    <s v="Retirement"/>
    <n v="178.04"/>
    <s v="Billable"/>
    <x v="2"/>
    <n v="53077754.88000001"/>
    <n v="3.354324243791375E-6"/>
    <n v="81.577574836563983"/>
    <n v="20428902.48"/>
    <n v="68.525162862713742"/>
    <n v="3891219.5200000009"/>
    <n v="13.052411973850241"/>
  </r>
  <r>
    <s v="202306"/>
    <s v="10"/>
    <s v="6770"/>
    <x v="8"/>
    <s v="000"/>
    <s v="0948"/>
    <s v="Calif State University Trust Fund"/>
    <s v="TF-Miscellaneous Trust"/>
    <x v="3"/>
    <s v="00000"/>
    <s v="No Project Name Assigned"/>
    <s v="07"/>
    <s v="Operation and Maintenance of Plant"/>
    <s v="0702"/>
    <s v="Building Maintenance"/>
    <s v="603005"/>
    <s v="Retirement"/>
    <n v="42176.71"/>
    <s v="Billable"/>
    <x v="2"/>
    <n v="53077754.88000001"/>
    <n v="7.9462121363939634E-4"/>
    <n v="19325.284859498184"/>
    <n v="20428902.48"/>
    <n v="16233.239281978475"/>
    <n v="3891219.5200000009"/>
    <n v="3092.0455775197102"/>
  </r>
  <r>
    <s v="202306"/>
    <s v="10"/>
    <s v="6820"/>
    <x v="3"/>
    <s v="000"/>
    <s v="0948"/>
    <s v="Calif State University Trust Fund"/>
    <s v="TF-Miscellaneous Trust"/>
    <x v="3"/>
    <s v="00000"/>
    <s v="No Project Name Assigned"/>
    <s v="05"/>
    <s v="Student Services"/>
    <s v="0503"/>
    <s v="Counseling and Career Guidance"/>
    <s v="603005"/>
    <s v="Retirement"/>
    <n v="65085.73"/>
    <s v="Billable"/>
    <x v="2"/>
    <n v="53077754.88000001"/>
    <n v="1.2262336669504584E-3"/>
    <n v="29822.152380742518"/>
    <n v="20428902.48"/>
    <n v="25050.607999823715"/>
    <n v="3891219.5200000009"/>
    <n v="4771.5443809188037"/>
  </r>
  <r>
    <s v="202306"/>
    <s v="10"/>
    <s v="6830"/>
    <x v="2"/>
    <s v="000"/>
    <s v="0948"/>
    <s v="Calif State University Trust Fund"/>
    <s v="TF-Miscellaneous Trust"/>
    <x v="3"/>
    <s v="00000"/>
    <s v="No Project Name Assigned"/>
    <s v="06"/>
    <s v="Institutional Support"/>
    <s v="0605"/>
    <s v="Public Relations/Development"/>
    <s v="603005"/>
    <s v="Retirement"/>
    <n v="67956.98"/>
    <s v="Billable"/>
    <x v="2"/>
    <n v="53077754.88000001"/>
    <n v="1.2803288336825746E-3"/>
    <n v="31137.753435277926"/>
    <n v="20428902.48"/>
    <n v="26155.712885633457"/>
    <n v="3891219.5200000009"/>
    <n v="4982.0405496444691"/>
  </r>
  <r>
    <s v="202306"/>
    <s v="10"/>
    <s v="6760"/>
    <x v="10"/>
    <s v="000"/>
    <s v="0948"/>
    <s v="Calif State University Trust Fund"/>
    <s v="TF-Miscellaneous Trust"/>
    <x v="3"/>
    <s v="00000"/>
    <s v="No Project Name Assigned"/>
    <s v="06"/>
    <s v="Institutional Support"/>
    <s v="0602"/>
    <s v="Fiscal Operations"/>
    <s v="603005"/>
    <s v="Retirement"/>
    <n v="2313.35"/>
    <s v="Billable"/>
    <x v="2"/>
    <n v="53077754.88000001"/>
    <n v="4.3584172036479316E-5"/>
    <n v="1059.9723811961655"/>
    <n v="20428902.48"/>
    <n v="890.37680020477899"/>
    <n v="3891219.5200000009"/>
    <n v="169.5955809913865"/>
  </r>
  <r>
    <s v="202306"/>
    <s v="10"/>
    <s v="6820"/>
    <x v="3"/>
    <s v="000"/>
    <s v="0948"/>
    <s v="Calif State University Trust Fund"/>
    <s v="TF-Miscellaneous Trust"/>
    <x v="3"/>
    <s v="00000"/>
    <s v="No Project Name Assigned"/>
    <s v="06"/>
    <s v="Institutional Support"/>
    <s v="0602"/>
    <s v="Fiscal Operations"/>
    <s v="603005"/>
    <s v="Retirement"/>
    <n v="18530.560000000001"/>
    <s v="Billable"/>
    <x v="2"/>
    <n v="53077754.88000001"/>
    <n v="3.4912102145040838E-4"/>
    <n v="8490.6658344385487"/>
    <n v="20428902.48"/>
    <n v="7132.1593009283806"/>
    <n v="3891219.5200000009"/>
    <n v="1358.5065335101681"/>
  </r>
  <r>
    <s v="202306"/>
    <s v="10"/>
    <s v="6800"/>
    <x v="18"/>
    <s v="000"/>
    <s v="0948"/>
    <s v="Calif State University Trust Fund"/>
    <s v="TF-Miscellaneous Trust"/>
    <x v="3"/>
    <s v="00000"/>
    <s v="No Project Name Assigned"/>
    <s v="05"/>
    <s v="Student Services"/>
    <s v="0502"/>
    <s v="Social and Cultural Development"/>
    <s v="603005"/>
    <s v="Retirement"/>
    <n v="2075.19"/>
    <s v="Billable"/>
    <x v="2"/>
    <n v="53077754.88000001"/>
    <n v="3.909716989144812E-5"/>
    <n v="950.84794161474508"/>
    <n v="20428902.48"/>
    <n v="798.71227095638585"/>
    <n v="3891219.5200000009"/>
    <n v="152.13567065835923"/>
  </r>
  <r>
    <s v="202306"/>
    <s v="10"/>
    <s v="6820"/>
    <x v="3"/>
    <s v="000"/>
    <s v="0948"/>
    <s v="Calif State University Trust Fund"/>
    <s v="TF-Miscellaneous Trust"/>
    <x v="3"/>
    <s v="00000"/>
    <s v="No Project Name Assigned"/>
    <s v="01"/>
    <s v="Instruction"/>
    <s v="0101"/>
    <s v="General Academic Instruction"/>
    <s v="603005"/>
    <s v="Retirement"/>
    <n v="455110.5"/>
    <s v="Billable"/>
    <x v="2"/>
    <n v="53077754.88000001"/>
    <n v="8.5744112769827827E-3"/>
    <n v="208530.72833439708"/>
    <n v="20428902.48"/>
    <n v="175165.81180089354"/>
    <n v="3891219.5200000009"/>
    <n v="33364.916533503536"/>
  </r>
  <r>
    <s v="202306"/>
    <s v="10"/>
    <s v="6850"/>
    <x v="23"/>
    <s v="000"/>
    <s v="0948"/>
    <s v="Calif State University Trust Fund"/>
    <s v="TF-Miscellaneous Trust"/>
    <x v="3"/>
    <s v="00000"/>
    <s v="No Project Name Assigned"/>
    <s v="04"/>
    <s v="Academic Support"/>
    <s v="0406"/>
    <s v="Academic Administration"/>
    <s v="603005"/>
    <s v="Retirement"/>
    <n v="630.42999999999995"/>
    <s v="Billable"/>
    <x v="2"/>
    <n v="53077754.88000001"/>
    <n v="1.1877480526923143E-5"/>
    <n v="288.86177546739515"/>
    <n v="20428902.48"/>
    <n v="242.64389139261192"/>
    <n v="3891219.5200000009"/>
    <n v="46.217884074783228"/>
  </r>
  <r>
    <s v="202306"/>
    <s v="10"/>
    <s v="6650"/>
    <x v="17"/>
    <s v="000"/>
    <s v="0948"/>
    <s v="Calif State University Trust Fund"/>
    <s v="TF-Miscellaneous Trust"/>
    <x v="3"/>
    <s v="00000"/>
    <s v="No Project Name Assigned"/>
    <s v="06"/>
    <s v="Institutional Support"/>
    <s v="0602"/>
    <s v="Fiscal Operations"/>
    <s v="603005"/>
    <s v="Retirement"/>
    <n v="12678.93"/>
    <s v="Billable"/>
    <x v="2"/>
    <n v="53077754.88000001"/>
    <n v="2.3887464774395518E-4"/>
    <n v="5809.4605758400157"/>
    <n v="20428902.48"/>
    <n v="4879.9468837056129"/>
    <n v="3891219.5200000009"/>
    <n v="929.51369213440262"/>
  </r>
  <r>
    <s v="202306"/>
    <s v="10"/>
    <s v="6780"/>
    <x v="14"/>
    <s v="000"/>
    <s v="0948"/>
    <s v="Calif State University Trust Fund"/>
    <s v="TF-Miscellaneous Trust"/>
    <x v="3"/>
    <s v="00000"/>
    <s v="No Project Name Assigned"/>
    <s v="05"/>
    <s v="Student Services"/>
    <s v="0502"/>
    <s v="Social and Cultural Development"/>
    <s v="603005"/>
    <s v="Retirement"/>
    <n v="1472"/>
    <s v="Billable"/>
    <x v="2"/>
    <n v="53077754.88000001"/>
    <n v="2.7732898712990923E-5"/>
    <n v="674.46748011358227"/>
    <n v="20428902.48"/>
    <n v="566.55268329540911"/>
    <n v="3891219.5200000009"/>
    <n v="107.91479681817319"/>
  </r>
  <r>
    <s v="202306"/>
    <s v="10"/>
    <s v="6740"/>
    <x v="5"/>
    <s v="000"/>
    <s v="0948"/>
    <s v="Calif State University Trust Fund"/>
    <s v="TF-Miscellaneous Trust"/>
    <x v="3"/>
    <s v="00000"/>
    <s v="No Project Name Assigned"/>
    <s v="01"/>
    <s v="Instruction"/>
    <s v="0101"/>
    <s v="General Academic Instruction"/>
    <s v="603005"/>
    <s v="Retirement"/>
    <n v="5955.92"/>
    <s v="Billable"/>
    <x v="2"/>
    <n v="53077754.88000001"/>
    <n v="1.1221122697192724E-4"/>
    <n v="2728.9907297269615"/>
    <n v="20428902.48"/>
    <n v="2292.3522129706475"/>
    <n v="3891219.5200000009"/>
    <n v="436.63851675631389"/>
  </r>
  <r>
    <s v="202306"/>
    <s v="10"/>
    <s v="6810"/>
    <x v="9"/>
    <s v="000"/>
    <s v="0948"/>
    <s v="Calif State University Trust Fund"/>
    <s v="TF-Miscellaneous Trust"/>
    <x v="3"/>
    <s v="00000"/>
    <s v="No Project Name Assigned"/>
    <s v="07"/>
    <s v="Operation and Maintenance of Plant"/>
    <s v="0707"/>
    <s v="Security and Safety"/>
    <s v="603005"/>
    <s v="Retirement"/>
    <n v="21428.14"/>
    <s v="Billable"/>
    <x v="2"/>
    <n v="53077754.88000001"/>
    <n v="4.0371225287213949E-4"/>
    <n v="9818.3312427452838"/>
    <n v="20428902.48"/>
    <n v="8247.3982439060383"/>
    <n v="3891219.5200000009"/>
    <n v="1570.9329988392456"/>
  </r>
  <r>
    <s v="202306"/>
    <s v="10"/>
    <s v="6790"/>
    <x v="12"/>
    <s v="000"/>
    <s v="0948"/>
    <s v="Calif State University Trust Fund"/>
    <s v="TF-Miscellaneous Trust"/>
    <x v="3"/>
    <s v="00000"/>
    <s v="No Project Name Assigned"/>
    <s v="04"/>
    <s v="Academic Support"/>
    <s v="0406"/>
    <s v="Academic Administration"/>
    <s v="603005"/>
    <s v="Retirement"/>
    <n v="88105.43"/>
    <s v="Billable"/>
    <x v="2"/>
    <n v="53077754.88000001"/>
    <n v="1.659931362944641E-3"/>
    <n v="40369.733258439956"/>
    <n v="20428902.48"/>
    <n v="33910.575937089561"/>
    <n v="3891219.5200000009"/>
    <n v="6459.1573213503934"/>
  </r>
  <r>
    <s v="202306"/>
    <s v="10"/>
    <s v="6830"/>
    <x v="2"/>
    <s v="000"/>
    <s v="0948"/>
    <s v="Calif State University Trust Fund"/>
    <s v="TF-Miscellaneous Trust"/>
    <x v="3"/>
    <s v="00000"/>
    <s v="No Project Name Assigned"/>
    <s v="05"/>
    <s v="Student Services"/>
    <s v="0502"/>
    <s v="Social and Cultural Development"/>
    <s v="603005"/>
    <s v="Retirement"/>
    <n v="6459.3"/>
    <s v="Billable"/>
    <x v="2"/>
    <n v="53077754.88000001"/>
    <n v="1.2169504935925427E-4"/>
    <n v="2959.6384472130858"/>
    <n v="20428902.48"/>
    <n v="2486.0962956589919"/>
    <n v="3891219.5200000009"/>
    <n v="473.54215155409383"/>
  </r>
  <r>
    <s v="202306"/>
    <s v="10"/>
    <s v="6790"/>
    <x v="12"/>
    <s v="000"/>
    <s v="0948"/>
    <s v="Calif State University Trust Fund"/>
    <s v="TF-Miscellaneous Trust"/>
    <x v="3"/>
    <s v="00000"/>
    <s v="No Project Name Assigned"/>
    <s v="05"/>
    <s v="Student Services"/>
    <s v="0501"/>
    <s v="Student Services Administration"/>
    <s v="603005"/>
    <s v="Retirement"/>
    <n v="20160"/>
    <s v="Billable"/>
    <x v="2"/>
    <n v="53077754.88000001"/>
    <n v="3.7982013454748438E-4"/>
    <n v="9237.2720102512358"/>
    <n v="20428902.48"/>
    <n v="7759.3084886110373"/>
    <n v="3891219.5200000009"/>
    <n v="1477.963521640198"/>
  </r>
  <r>
    <s v="202306"/>
    <s v="10"/>
    <s v="6800"/>
    <x v="18"/>
    <s v="000"/>
    <s v="0948"/>
    <s v="Calif State University Trust Fund"/>
    <s v="TF-Miscellaneous Trust"/>
    <x v="3"/>
    <s v="00000"/>
    <s v="No Project Name Assigned"/>
    <s v="04"/>
    <s v="Academic Support"/>
    <s v="0406"/>
    <s v="Academic Administration"/>
    <s v="603005"/>
    <s v="Retirement"/>
    <n v="24356.58"/>
    <s v="Billable"/>
    <x v="2"/>
    <n v="53077754.88000001"/>
    <n v="4.5888489547205198E-4"/>
    <n v="11160.136641837551"/>
    <n v="20428902.48"/>
    <n v="9374.5147791435429"/>
    <n v="3891219.5200000009"/>
    <n v="1785.6218626940088"/>
  </r>
  <r>
    <s v="202306"/>
    <s v="10"/>
    <s v="6830"/>
    <x v="2"/>
    <s v="000"/>
    <s v="0948"/>
    <s v="Calif State University Trust Fund"/>
    <s v="TF-Miscellaneous Trust"/>
    <x v="3"/>
    <s v="00000"/>
    <s v="No Project Name Assigned"/>
    <s v="20"/>
    <s v="Auxiliary Enterprise Expenses"/>
    <s v="2001"/>
    <s v="Auxiliary Enterprise"/>
    <s v="603005"/>
    <s v="Retirement"/>
    <n v="455647.92"/>
    <s v="Billable"/>
    <x v="2"/>
    <n v="53077754.88000001"/>
    <n v="8.584536422652847E-3"/>
    <n v="208776.97311236081"/>
    <n v="20428902.48"/>
    <n v="175372.65741438308"/>
    <n v="3891219.5200000009"/>
    <n v="33404.315697977734"/>
  </r>
  <r>
    <s v="202306"/>
    <s v="10"/>
    <s v="6740"/>
    <x v="5"/>
    <s v="000"/>
    <s v="0948"/>
    <s v="Calif State University Trust Fund"/>
    <s v="TF-Miscellaneous Trust"/>
    <x v="3"/>
    <s v="00000"/>
    <s v="No Project Name Assigned"/>
    <s v="06"/>
    <s v="Institutional Support"/>
    <s v="0606"/>
    <s v="General Administration"/>
    <s v="603005"/>
    <s v="Retirement"/>
    <n v="10579.42"/>
    <s v="Billable"/>
    <x v="2"/>
    <n v="53077754.88000001"/>
    <n v="1.9931928213464024E-4"/>
    <n v="4847.469258466871"/>
    <n v="20428902.48"/>
    <n v="4071.8741771121718"/>
    <n v="3891219.5200000009"/>
    <n v="775.59508135469957"/>
  </r>
  <r>
    <s v="202306"/>
    <s v="10"/>
    <s v="6670"/>
    <x v="11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341637.26"/>
    <s v="Billable"/>
    <x v="3"/>
    <n v="53077754.88000001"/>
    <n v="6.4365431577199364E-3"/>
    <n v="156537.51485401409"/>
    <n v="20428902.48"/>
    <n v="131491.51247737184"/>
    <n v="3891219.5200000009"/>
    <n v="25046.00237664226"/>
  </r>
  <r>
    <s v="202306"/>
    <s v="10"/>
    <s v="6680"/>
    <x v="13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343384.39"/>
    <s v="Billable"/>
    <x v="3"/>
    <n v="53077754.88000001"/>
    <n v="6.46945958389414E-3"/>
    <n v="157338.04635437473"/>
    <n v="20428902.48"/>
    <n v="132163.95893767476"/>
    <n v="3891219.5200000009"/>
    <n v="25174.08741669996"/>
  </r>
  <r>
    <s v="202306"/>
    <s v="10"/>
    <s v="6790"/>
    <x v="12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2211740.4900000002"/>
    <s v="Billable"/>
    <x v="3"/>
    <n v="53077754.88000001"/>
    <n v="4.1669819965075357E-2"/>
    <n v="1013415.1052686684"/>
    <n v="20428902.48"/>
    <n v="851268.68842568144"/>
    <n v="3891219.5200000009"/>
    <n v="162146.41684298698"/>
  </r>
  <r>
    <s v="202306"/>
    <s v="10"/>
    <s v="6760"/>
    <x v="10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1042504.6"/>
    <s v="Billable"/>
    <x v="3"/>
    <n v="53077754.88000001"/>
    <n v="1.9641083206268423E-2"/>
    <n v="477673.53978859924"/>
    <n v="20428902.48"/>
    <n v="401245.77342242334"/>
    <n v="3891219.5200000009"/>
    <n v="76427.766366175885"/>
  </r>
  <r>
    <s v="202306"/>
    <s v="10"/>
    <s v="6850"/>
    <x v="23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259821.86"/>
    <s v="Billable"/>
    <x v="3"/>
    <n v="53077754.88000001"/>
    <n v="4.8951177491853995E-3"/>
    <n v="119049.86086455433"/>
    <n v="20428902.48"/>
    <n v="100001.88312622563"/>
    <n v="3891219.5200000009"/>
    <n v="19047.977738328696"/>
  </r>
  <r>
    <s v="202306"/>
    <s v="10"/>
    <s v="6650"/>
    <x v="17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129158.87"/>
    <s v="Billable"/>
    <x v="3"/>
    <n v="53077754.88000001"/>
    <n v="2.4333898502679088E-3"/>
    <n v="59180.338032077285"/>
    <n v="20428902.48"/>
    <n v="49711.483946944914"/>
    <n v="3891219.5200000009"/>
    <n v="9468.8540851323669"/>
  </r>
  <r>
    <s v="202306"/>
    <s v="10"/>
    <s v="6690"/>
    <x v="1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418736.05"/>
    <s v="Billable"/>
    <x v="3"/>
    <n v="53077754.88000001"/>
    <n v="7.8891062922064551E-3"/>
    <n v="191864.02749742864"/>
    <n v="20428902.48"/>
    <n v="161165.78309784006"/>
    <n v="3891219.5200000009"/>
    <n v="30698.244399588588"/>
  </r>
  <r>
    <s v="202306"/>
    <s v="10"/>
    <s v="6770"/>
    <x v="8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783825.06"/>
    <s v="Billable"/>
    <x v="3"/>
    <n v="53077754.88000001"/>
    <n v="1.4767487090817958E-2"/>
    <n v="359147.08768211782"/>
    <n v="20428902.48"/>
    <n v="301683.55365297897"/>
    <n v="3891219.5200000009"/>
    <n v="57463.534029138864"/>
  </r>
  <r>
    <s v="202306"/>
    <s v="10"/>
    <s v="6780"/>
    <x v="14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938002.87"/>
    <s v="Billable"/>
    <x v="3"/>
    <n v="53077754.88000001"/>
    <n v="1.7672240887367387E-2"/>
    <n v="429791.05439416313"/>
    <n v="20428902.48"/>
    <n v="361024.48569109704"/>
    <n v="3891219.5200000009"/>
    <n v="68766.568703066107"/>
  </r>
  <r>
    <s v="202306"/>
    <s v="10"/>
    <s v="6740"/>
    <x v="5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1430532.75"/>
    <s v="Billable"/>
    <x v="3"/>
    <n v="53077754.88000001"/>
    <n v="2.6951643927558673E-2"/>
    <n v="655467.26841878612"/>
    <n v="20428902.48"/>
    <n v="550592.50547178031"/>
    <n v="3891219.5200000009"/>
    <n v="104874.7629470058"/>
  </r>
  <r>
    <s v="202306"/>
    <s v="10"/>
    <s v="6800"/>
    <x v="18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1055748.76"/>
    <s v="Billable"/>
    <x v="3"/>
    <n v="53077754.88000001"/>
    <n v="1.9890606947993047E-2"/>
    <n v="483741.98762923857"/>
    <n v="20428902.48"/>
    <n v="406343.26960856037"/>
    <n v="3891219.5200000009"/>
    <n v="77398.718020678192"/>
  </r>
  <r>
    <s v="202306"/>
    <s v="10"/>
    <s v="6750"/>
    <x v="7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408809.19"/>
    <s v="Billable"/>
    <x v="3"/>
    <n v="53077754.88000001"/>
    <n v="7.7020814260936564E-3"/>
    <n v="187315.55993653173"/>
    <n v="20428902.48"/>
    <n v="157345.07034668664"/>
    <n v="3891219.5200000009"/>
    <n v="29970.489589845081"/>
  </r>
  <r>
    <s v="202306"/>
    <s v="10"/>
    <s v="6752"/>
    <x v="20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208383.03"/>
    <s v="Billable"/>
    <x v="3"/>
    <n v="53077754.88000001"/>
    <n v="3.9259955601196666E-3"/>
    <n v="95480.690993568627"/>
    <n v="20428902.48"/>
    <n v="80203.780434597647"/>
    <n v="3891219.5200000009"/>
    <n v="15276.910558970983"/>
  </r>
  <r>
    <s v="202306"/>
    <s v="10"/>
    <s v="6830"/>
    <x v="2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333763.09999999998"/>
    <s v="Billable"/>
    <x v="3"/>
    <n v="53077754.88000001"/>
    <n v="6.2881917435012634E-3"/>
    <n v="152929.59036134343"/>
    <n v="20428902.48"/>
    <n v="128460.85590352849"/>
    <n v="3891219.5200000009"/>
    <n v="24468.734457814957"/>
  </r>
  <r>
    <s v="202306"/>
    <s v="10"/>
    <s v="6660"/>
    <x v="15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423670.15"/>
    <s v="Billable"/>
    <x v="3"/>
    <n v="53077754.88000001"/>
    <n v="7.9820661397198862E-3"/>
    <n v="194124.82233005669"/>
    <n v="20428902.48"/>
    <n v="163064.85075724762"/>
    <n v="3891219.5200000009"/>
    <n v="31059.971572809078"/>
  </r>
  <r>
    <s v="202306"/>
    <s v="10"/>
    <s v="6820"/>
    <x v="3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3355863.12"/>
    <s v="Billable"/>
    <x v="3"/>
    <n v="53077754.88000001"/>
    <n v="6.3225415761971271E-2"/>
    <n v="1537649.8248318643"/>
    <n v="20428902.48"/>
    <n v="1291625.852858766"/>
    <n v="3891219.5200000009"/>
    <n v="246023.97197309835"/>
  </r>
  <r>
    <s v="202306"/>
    <s v="10"/>
    <s v="6710"/>
    <x v="16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794533.76"/>
    <s v="Billable"/>
    <x v="3"/>
    <n v="53077754.88000001"/>
    <n v="1.4969242044926521E-2"/>
    <n v="364053.79278014251"/>
    <n v="20428902.48"/>
    <n v="305805.18593531969"/>
    <n v="3891219.5200000009"/>
    <n v="58248.606844822811"/>
  </r>
  <r>
    <s v="202306"/>
    <s v="10"/>
    <s v="6810"/>
    <x v="9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1349327.42"/>
    <s v="Billable"/>
    <x v="3"/>
    <n v="53077754.88000001"/>
    <n v="2.5421712411359619E-2"/>
    <n v="618259.14729318023"/>
    <n v="20428902.48"/>
    <n v="519337.68372627132"/>
    <n v="3891219.5200000009"/>
    <n v="98921.463566908846"/>
  </r>
  <r>
    <s v="202306"/>
    <s v="10"/>
    <s v="6720"/>
    <x v="21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290015.03999999998"/>
    <s v="Billable"/>
    <x v="3"/>
    <n v="53077754.88000001"/>
    <n v="5.4639658488885943E-3"/>
    <n v="132884.31604880418"/>
    <n v="20428902.48"/>
    <n v="111622.82548099551"/>
    <n v="3891219.5200000009"/>
    <n v="21261.490567808672"/>
  </r>
  <r>
    <s v="202306"/>
    <s v="10"/>
    <s v="6730"/>
    <x v="22"/>
    <s v="000"/>
    <s v="0948"/>
    <s v="Calif State University Trust Fund"/>
    <s v="TF-Housing-Operations and Revenue"/>
    <x v="4"/>
    <s v="00000"/>
    <s v="No Project Name Assigned"/>
    <s v="20"/>
    <s v="Auxiliary Enterprise Expenses"/>
    <s v="2001"/>
    <s v="Auxiliary Enterprise"/>
    <s v="603005"/>
    <s v="Retirement"/>
    <n v="381088.81"/>
    <s v="Billable"/>
    <x v="3"/>
    <n v="53077754.88000001"/>
    <n v="7.1798215817827733E-3"/>
    <n v="174614.13680719002"/>
    <n v="20428902.48"/>
    <n v="146675.87491803963"/>
    <n v="3891219.5200000009"/>
    <n v="27938.26188915041"/>
  </r>
  <r>
    <s v="202306"/>
    <s v="10"/>
    <s v="6670"/>
    <x v="11"/>
    <s v="000"/>
    <s v="0948"/>
    <s v="Calif State University Trust Fund"/>
    <s v="TF-Campus Union-Operations and Revenue"/>
    <x v="5"/>
    <s v="00303"/>
    <s v="Stanislaus Student Recreation Complex"/>
    <s v="05"/>
    <s v="Student Services"/>
    <s v="0502"/>
    <s v="Social and Cultural Development"/>
    <s v="603005"/>
    <s v="Retirement"/>
    <n v="100739.08"/>
    <s v="Billable"/>
    <x v="4"/>
    <n v="53077754.88000001"/>
    <n v="1.8979529226086209E-3"/>
    <n v="46158.446628098223"/>
    <n v="20428902.48"/>
    <n v="38773.095167602507"/>
    <n v="3891219.5200000009"/>
    <n v="7385.3514604957163"/>
  </r>
  <r>
    <s v="202306"/>
    <s v="10"/>
    <s v="6730"/>
    <x v="22"/>
    <s v="000"/>
    <s v="0948"/>
    <s v="Calif State University Trust Fund"/>
    <s v="TF-Campus Union-Operations and Revenue"/>
    <x v="5"/>
    <s v="00000"/>
    <s v="No Project Name Assigned"/>
    <s v="05"/>
    <s v="Student Services"/>
    <s v="0502"/>
    <s v="Social and Cultural Development"/>
    <s v="603005"/>
    <s v="Retirement"/>
    <n v="48742.38"/>
    <s v="Billable"/>
    <x v="4"/>
    <n v="53077754.88000001"/>
    <n v="9.1832030405578427E-4"/>
    <n v="22333.661829713768"/>
    <n v="20428902.48"/>
    <n v="18760.275936959566"/>
    <n v="3891219.5200000009"/>
    <n v="3573.3858927542037"/>
  </r>
  <r>
    <s v="202306"/>
    <s v="10"/>
    <s v="6840"/>
    <x v="0"/>
    <s v="000"/>
    <s v="0948"/>
    <s v="Calif State University Trust Fund"/>
    <s v="TF-Campus Union-Operations and Revenue"/>
    <x v="5"/>
    <s v="00000"/>
    <s v="No Project Name Assigned"/>
    <s v="05"/>
    <s v="Student Services"/>
    <s v="0502"/>
    <s v="Social and Cultural Development"/>
    <s v="603005"/>
    <s v="Retirement"/>
    <n v="458439.67"/>
    <s v="Billable"/>
    <x v="4"/>
    <n v="53077754.88000001"/>
    <n v="8.6371337867710493E-3"/>
    <n v="210056.14742459392"/>
    <n v="20428902.48"/>
    <n v="176447.16383665887"/>
    <n v="3891219.5200000009"/>
    <n v="33608.983587935036"/>
  </r>
  <r>
    <s v="202306"/>
    <s v="10"/>
    <s v="6720"/>
    <x v="21"/>
    <s v="000"/>
    <s v="0948"/>
    <s v="Calif State University Trust Fund"/>
    <s v="TF-Campus Union-Operations and Revenue"/>
    <x v="5"/>
    <s v="00000"/>
    <s v="No Project Name Assigned"/>
    <s v="05"/>
    <s v="Student Services"/>
    <s v="0502"/>
    <s v="Social and Cultural Development"/>
    <s v="603005"/>
    <s v="Retirement"/>
    <n v="128482.38"/>
    <s v="Billable"/>
    <x v="4"/>
    <n v="53077754.88000001"/>
    <n v="2.420644586239138E-3"/>
    <n v="58870.371655975367"/>
    <n v="20428902.48"/>
    <n v="49451.112191019303"/>
    <n v="3891219.5200000009"/>
    <n v="9419.2594649560597"/>
  </r>
  <r>
    <s v="202306"/>
    <s v="10"/>
    <s v="6800"/>
    <x v="18"/>
    <s v="000"/>
    <s v="0948"/>
    <s v="Calif State University Trust Fund"/>
    <s v="TF-Campus Union-Operations and Revenue"/>
    <x v="5"/>
    <s v="00000"/>
    <s v="No Project Name Assigned"/>
    <s v="05"/>
    <s v="Student Services"/>
    <s v="0502"/>
    <s v="Social and Cultural Development"/>
    <s v="603005"/>
    <s v="Retirement"/>
    <n v="416089.53"/>
    <s v="Billable"/>
    <x v="4"/>
    <n v="53077754.88000001"/>
    <n v="7.8392451025991843E-3"/>
    <n v="190651.3972831147"/>
    <n v="20428902.48"/>
    <n v="160147.17371781633"/>
    <n v="3891219.5200000009"/>
    <n v="30504.223565298355"/>
  </r>
  <r>
    <s v="202306"/>
    <s v="10"/>
    <s v="6830"/>
    <x v="2"/>
    <s v="000"/>
    <s v="0948"/>
    <s v="Calif State University Trust Fund"/>
    <s v="TF-Campus Union-Operations and Revenue"/>
    <x v="5"/>
    <s v="00000"/>
    <s v="No Project Name Assigned"/>
    <s v="05"/>
    <s v="Student Services"/>
    <s v="0502"/>
    <s v="Social and Cultural Development"/>
    <s v="603005"/>
    <s v="Retirement"/>
    <n v="199045.15"/>
    <s v="Billable"/>
    <x v="4"/>
    <n v="53077754.88000001"/>
    <n v="3.7500672447432644E-3"/>
    <n v="91202.092900360061"/>
    <n v="20428902.48"/>
    <n v="76609.758036302446"/>
    <n v="3891219.5200000009"/>
    <n v="14592.334864057611"/>
  </r>
  <r>
    <s v="202306"/>
    <s v="10"/>
    <s v="6650"/>
    <x v="17"/>
    <s v="000"/>
    <s v="0948"/>
    <s v="Calif State University Trust Fund"/>
    <s v="TF-Campus Union-Operations and Revenue"/>
    <x v="5"/>
    <s v="00000"/>
    <s v="No Project Name Assigned"/>
    <s v="05"/>
    <s v="Student Services"/>
    <s v="0502"/>
    <s v="Social and Cultural Development"/>
    <s v="603005"/>
    <s v="Retirement"/>
    <n v="242106.84"/>
    <s v="Billable"/>
    <x v="4"/>
    <n v="53077754.88000001"/>
    <n v="4.5613617333167796E-3"/>
    <n v="110932.87384039555"/>
    <n v="20428902.48"/>
    <n v="93183.614025932256"/>
    <n v="3891219.5200000009"/>
    <n v="17749.25981446329"/>
  </r>
  <r>
    <s v="202306"/>
    <s v="10"/>
    <n v="6620"/>
    <x v="6"/>
    <s v="000"/>
    <s v="0948"/>
    <s v="Calif State University Trust Fund"/>
    <s v="TF-Custodial Fund-Misc Financial Aid and Other Deposits"/>
    <x v="6"/>
    <s v="00000"/>
    <s v="No Project Name Assigned"/>
    <s v="05"/>
    <s v="Student Services"/>
    <s v="0501"/>
    <s v="Student Services Administration"/>
    <s v="603005"/>
    <s v="Retirement"/>
    <n v="187629.5"/>
    <s v="Billable"/>
    <x v="2"/>
    <n v="53077754.88000001"/>
    <n v="3.5349931515415291E-3"/>
    <n v="85971.464714654474"/>
    <n v="20428902.48"/>
    <n v="72216.030360309756"/>
    <n v="3891219.5200000009"/>
    <n v="13755.4343543447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7E45EC-E4CD-45D6-A648-3CFC2BA67A59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8:D21" firstHeaderRow="0" firstDataRow="1" firstDataCol="1" rowPageCount="1" colPageCount="1"/>
  <pivotFields count="27">
    <pivotField showAll="0"/>
    <pivotField showAll="0"/>
    <pivotField showAll="0"/>
    <pivotField name="Select Campus Name" axis="axisPage" showAll="0">
      <items count="25">
        <item x="17"/>
        <item x="6"/>
        <item x="23"/>
        <item x="13"/>
        <item x="1"/>
        <item x="21"/>
        <item x="4"/>
        <item x="16"/>
        <item x="22"/>
        <item x="5"/>
        <item x="7"/>
        <item x="20"/>
        <item x="19"/>
        <item x="10"/>
        <item x="8"/>
        <item x="14"/>
        <item x="15"/>
        <item x="12"/>
        <item x="18"/>
        <item x="9"/>
        <item x="3"/>
        <item x="0"/>
        <item x="2"/>
        <item x="11"/>
        <item t="default"/>
      </items>
    </pivotField>
    <pivotField showAll="0"/>
    <pivotField showAll="0"/>
    <pivotField showAll="0"/>
    <pivotField showAll="0"/>
    <pivotField axis="axisRow" showAll="0">
      <items count="8">
        <item x="6"/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3" showAll="0"/>
    <pivotField showAll="0"/>
    <pivotField axis="axisRow" showAll="0">
      <items count="6">
        <item n="Professional and Continuing Education Program" x="0"/>
        <item x="3"/>
        <item x="2"/>
        <item x="1"/>
        <item x="4"/>
        <item t="default"/>
      </items>
    </pivotField>
    <pivotField numFmtId="43" showAll="0"/>
    <pivotField dataField="1" numFmtId="10" showAll="0"/>
    <pivotField numFmtId="43" showAll="0"/>
    <pivotField numFmtId="43" showAll="0"/>
    <pivotField dataField="1" numFmtId="43" showAll="0"/>
    <pivotField numFmtId="43" showAll="0"/>
    <pivotField numFmtId="43" showAll="0"/>
  </pivotFields>
  <rowFields count="2">
    <field x="19"/>
    <field x="8"/>
  </rowFields>
  <rowItems count="13">
    <i>
      <x/>
    </i>
    <i r="1">
      <x v="1"/>
    </i>
    <i>
      <x v="1"/>
    </i>
    <i r="1">
      <x v="5"/>
    </i>
    <i>
      <x v="2"/>
    </i>
    <i r="1">
      <x/>
    </i>
    <i r="1">
      <x v="4"/>
    </i>
    <i>
      <x v="3"/>
    </i>
    <i r="1">
      <x v="2"/>
    </i>
    <i r="1">
      <x v="3"/>
    </i>
    <i>
      <x v="4"/>
    </i>
    <i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Sum of Firms Amount 603005" fld="17" baseField="19" baseItem="0" numFmtId="40"/>
    <dataField name=".Pro Rata Factor" fld="21" baseField="0" baseItem="0" numFmtId="9"/>
    <dataField name=".Total Health Benefits Portion" fld="24" baseField="8" baseItem="0" numFmtId="40"/>
  </dataFields>
  <formats count="4">
    <format dxfId="6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5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8">
      <pivotArea dataOnly="0" labelOnly="1" fieldPosition="0">
        <references count="1">
          <reference field="19" count="1">
            <x v="0"/>
          </reference>
        </references>
      </pivotArea>
    </format>
    <format dxfId="57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288776-78E5-437F-B7F3-4736E0F9F007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8:D11" firstHeaderRow="0" firstDataRow="1" firstDataCol="1" rowPageCount="1" colPageCount="1"/>
  <pivotFields count="27">
    <pivotField showAll="0"/>
    <pivotField showAll="0"/>
    <pivotField showAll="0"/>
    <pivotField name="Select Campus Name" axis="axisPage" showAll="0">
      <items count="25">
        <item x="17"/>
        <item x="6"/>
        <item x="23"/>
        <item x="13"/>
        <item x="1"/>
        <item x="21"/>
        <item x="4"/>
        <item x="16"/>
        <item x="22"/>
        <item x="5"/>
        <item x="7"/>
        <item x="20"/>
        <item x="19"/>
        <item x="10"/>
        <item x="8"/>
        <item x="14"/>
        <item x="15"/>
        <item x="12"/>
        <item x="18"/>
        <item x="9"/>
        <item x="3"/>
        <item x="0"/>
        <item x="2"/>
        <item x="11"/>
        <item t="default"/>
      </items>
    </pivotField>
    <pivotField showAll="0"/>
    <pivotField showAll="0"/>
    <pivotField showAll="0"/>
    <pivotField showAll="0"/>
    <pivotField axis="axisRow" showAll="0">
      <items count="8">
        <item x="6"/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3" showAll="0"/>
    <pivotField showAll="0"/>
    <pivotField axis="axisRow" showAll="0">
      <items count="6">
        <item n="Professional and Continuing Education Program" x="0"/>
        <item h="1" x="3"/>
        <item h="1" x="2"/>
        <item h="1" x="1"/>
        <item h="1" x="4"/>
        <item t="default"/>
      </items>
    </pivotField>
    <pivotField numFmtId="43" showAll="0"/>
    <pivotField dataField="1" numFmtId="10" showAll="0"/>
    <pivotField dataField="1" numFmtId="43" showAll="0"/>
    <pivotField numFmtId="43" showAll="0"/>
    <pivotField numFmtId="43" showAll="0"/>
    <pivotField numFmtId="43" showAll="0"/>
    <pivotField numFmtId="43" showAll="0"/>
  </pivotFields>
  <rowFields count="2">
    <field x="19"/>
    <field x="8"/>
  </rowFields>
  <rowItems count="3">
    <i>
      <x/>
    </i>
    <i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Sum of Firms Amount 603005" fld="17" baseField="19" baseItem="0" numFmtId="40"/>
    <dataField name=".Pro Rata Factor" fld="21" baseField="0" baseItem="0" numFmtId="9"/>
    <dataField name=" Total Pro Rata" fld="22" baseField="19" baseItem="1" numFmtId="40"/>
  </dataFields>
  <formats count="6">
    <format dxfId="5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4">
      <pivotArea dataOnly="0" labelOnly="1" fieldPosition="0">
        <references count="1">
          <reference field="19" count="1">
            <x v="0"/>
          </reference>
        </references>
      </pivotArea>
    </format>
    <format dxfId="53">
      <pivotArea outline="0" fieldPosition="0">
        <references count="1">
          <reference field="4294967294" count="1">
            <x v="0"/>
          </reference>
        </references>
      </pivotArea>
    </format>
    <format dxfId="52">
      <pivotArea outline="0" fieldPosition="0">
        <references count="1">
          <reference field="4294967294" count="1">
            <x v="2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5" xr16:uid="{B69FF455-F375-4DE6-99E9-395220431C9C}" autoFormatId="16" applyNumberFormats="0" applyBorderFormats="0" applyFontFormats="0" applyPatternFormats="0" applyAlignmentFormats="0" applyWidthHeightFormats="0">
  <queryTableRefresh nextId="32">
    <queryTableFields count="27">
      <queryTableField id="1" name="ACTIVITY_PERIOD_NUMBER" tableColumnId="1"/>
      <queryTableField id="2" name="FIRMS_RECORD_TYPE_CODE" tableColumnId="2"/>
      <queryTableField id="3" name="STATE_AGENCY_CODE" tableColumnId="3"/>
      <queryTableField id="27" name="ABBREV_CAMPUS_NAME" tableColumnId="26"/>
      <queryTableField id="5" name="CSU_SUB_AGENCY_CODE" tableColumnId="5"/>
      <queryTableField id="6" name="STATE_FUND_NUMBER" tableColumnId="6"/>
      <queryTableField id="7" name="STATE_FUND_NAME" tableColumnId="7"/>
      <queryTableField id="8" name="CSU_FUND_NAME" tableColumnId="8"/>
      <queryTableField id="9" name="CSU_FUND_CODE" tableColumnId="9"/>
      <queryTableField id="10" name="PROJECT_CODE" tableColumnId="10"/>
      <queryTableField id="11" name="PROJECT_NAME" tableColumnId="11"/>
      <queryTableField id="12" name="PROGRAM_GROUP_CODE" tableColumnId="12"/>
      <queryTableField id="13" name="PROGRAM_GROUP_NAME" tableColumnId="13"/>
      <queryTableField id="14" name="PROGRAM_CODE" tableColumnId="14"/>
      <queryTableField id="15" name="PROGRAM_NAME" tableColumnId="15"/>
      <queryTableField id="16" name="OBJECT_CODE" tableColumnId="16"/>
      <queryTableField id="17" name="OBJECT_NAME" tableColumnId="17"/>
      <queryTableField id="18" name="FIRMS_AMOUNT" tableColumnId="18"/>
      <queryTableField id="19" name="Billable-NonBillable" tableColumnId="19"/>
      <queryTableField id="23" name="Program Group" tableColumnId="23"/>
      <queryTableField id="20" name="Total Firms Amount" tableColumnId="20"/>
      <queryTableField id="21" name="Pro Rata Factor" tableColumnId="21"/>
      <queryTableField id="22" name="Total Pro Rata" tableColumnId="22"/>
      <queryTableField id="29" dataBound="0" tableColumnId="4"/>
      <queryTableField id="25" name="Health Benefits Portion" tableColumnId="24"/>
      <queryTableField id="30" dataBound="0" tableColumnId="27"/>
      <queryTableField id="26" name="Admin Portion" tableColumnId="2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6" xr16:uid="{37BAAF66-41EF-4305-8966-F95A9C671B66}" autoFormatId="16" applyNumberFormats="0" applyBorderFormats="0" applyFontFormats="0" applyPatternFormats="0" applyAlignmentFormats="0" applyWidthHeightFormats="0">
  <queryTableRefresh nextId="29">
    <queryTableFields count="25">
      <queryTableField id="1" name="ACTIVITY_PERIOD_NUMBER" tableColumnId="1"/>
      <queryTableField id="2" name="FIRMS_RECORD_TYPE_CODE" tableColumnId="2"/>
      <queryTableField id="3" name="STATE_AGENCY_CODE" tableColumnId="3"/>
      <queryTableField id="27" name="ABBREV_CAMPUS_NAME" tableColumnId="26"/>
      <queryTableField id="5" name="CSU_SUB_AGENCY_CODE" tableColumnId="5"/>
      <queryTableField id="6" name="STATE_FUND_NUMBER" tableColumnId="6"/>
      <queryTableField id="7" name="STATE_FUND_NAME" tableColumnId="7"/>
      <queryTableField id="8" name="CSU_FUND_NAME" tableColumnId="8"/>
      <queryTableField id="9" name="CSU_FUND_CODE" tableColumnId="9"/>
      <queryTableField id="10" name="PROJECT_CODE" tableColumnId="10"/>
      <queryTableField id="11" name="PROJECT_NAME" tableColumnId="11"/>
      <queryTableField id="12" name="PROGRAM_GROUP_CODE" tableColumnId="12"/>
      <queryTableField id="13" name="PROGRAM_GROUP_NAME" tableColumnId="13"/>
      <queryTableField id="14" name="PROGRAM_CODE" tableColumnId="14"/>
      <queryTableField id="15" name="PROGRAM_NAME" tableColumnId="15"/>
      <queryTableField id="16" name="OBJECT_CODE" tableColumnId="16"/>
      <queryTableField id="17" name="OBJECT_NAME" tableColumnId="17"/>
      <queryTableField id="18" name="FIRMS_AMOUNT" tableColumnId="18"/>
      <queryTableField id="19" name="Billable-NonBillable" tableColumnId="19"/>
      <queryTableField id="23" name="Program Group" tableColumnId="23"/>
      <queryTableField id="20" name="Total Firms Amount" tableColumnId="20"/>
      <queryTableField id="21" name="Pro Rata Factor" tableColumnId="21"/>
      <queryTableField id="22" name="Total Pro Rata" tableColumnId="22"/>
      <queryTableField id="25" name="Health Benefits Portion" tableColumnId="24"/>
      <queryTableField id="26" name="Admin Portion" tableColumnId="2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1042127-D062-45C1-88EE-818EBE0CFF7D}" name="StateProRata_201406FIRMS8" displayName="StateProRata_201406FIRMS8" ref="A2:AA291" tableType="queryTable" totalsRowCount="1">
  <autoFilter ref="A2:AA290" xr:uid="{C63F1146-6902-45E2-AAC9-5E729329502D}"/>
  <tableColumns count="27">
    <tableColumn id="1" xr3:uid="{0F554D5C-2F7B-41D4-A9DE-866E8D1D3047}" uniqueName="1" name="ACTIVITY_PERIOD_NUMBER" queryTableFieldId="1" dataDxfId="50"/>
    <tableColumn id="2" xr3:uid="{D10C3A36-1D7F-4B71-B19B-B58053191F60}" uniqueName="2" name="FIRMS_RECORD_TYPE_CODE" queryTableFieldId="2" dataDxfId="49"/>
    <tableColumn id="3" xr3:uid="{433A5F01-210E-4006-8E5F-C92F5863F866}" uniqueName="3" name="STATE_AGENCY_CODE" queryTableFieldId="3" dataDxfId="48"/>
    <tableColumn id="26" xr3:uid="{D67B1F56-BB6E-4A0D-A9B4-DC7F1DDE5C26}" uniqueName="26" name="ABBREV_CAMPUS_NAME" queryTableFieldId="27" dataDxfId="47"/>
    <tableColumn id="5" xr3:uid="{6E741B72-8483-47CF-89CC-73BE44F69BFA}" uniqueName="5" name="CSU_SUB_AGENCY_CODE" queryTableFieldId="5" dataDxfId="46"/>
    <tableColumn id="6" xr3:uid="{D1C4CAE4-EC94-4EF6-BDE3-2B48D0EA7485}" uniqueName="6" name="STATE_FUND_NUMBER" queryTableFieldId="6" dataDxfId="45"/>
    <tableColumn id="7" xr3:uid="{6B2C94B4-B797-438E-9B82-C2503BD286D7}" uniqueName="7" name="STATE_FUND_NAME" queryTableFieldId="7" dataDxfId="44"/>
    <tableColumn id="8" xr3:uid="{13F2CE73-DCC6-4414-97E7-C37E23470FCE}" uniqueName="8" name="CSU_FUND_NAME" queryTableFieldId="8" dataDxfId="43"/>
    <tableColumn id="9" xr3:uid="{CE66DFD6-1586-472A-87C1-924D54B5E308}" uniqueName="9" name="CSU_FUND_CODE" queryTableFieldId="9" dataDxfId="42"/>
    <tableColumn id="10" xr3:uid="{8D7D1F1C-C16B-43A1-8AE4-90C498ADAE92}" uniqueName="10" name="PROJECT_CODE" queryTableFieldId="10" dataDxfId="41"/>
    <tableColumn id="11" xr3:uid="{EF5104CC-2347-450D-998E-91311BA0EF05}" uniqueName="11" name="PROJECT_NAME" queryTableFieldId="11" dataDxfId="40"/>
    <tableColumn id="12" xr3:uid="{B7855BFC-E012-4C92-AA9F-39F1386F9A78}" uniqueName="12" name="PROGRAM_GROUP_CODE" queryTableFieldId="12" dataDxfId="39"/>
    <tableColumn id="13" xr3:uid="{35BFF742-A9AA-4841-A3A8-BAF15342F8E3}" uniqueName="13" name="PROGRAM_GROUP_NAME" queryTableFieldId="13" dataDxfId="38"/>
    <tableColumn id="14" xr3:uid="{DB204D6D-91F5-4362-9A38-1DC9F47A5E63}" uniqueName="14" name="PROGRAM_CODE" queryTableFieldId="14" dataDxfId="37"/>
    <tableColumn id="15" xr3:uid="{80A6A41A-E9FF-4490-9CEC-916E0ECEBC87}" uniqueName="15" name="PROGRAM_NAME" queryTableFieldId="15" dataDxfId="36"/>
    <tableColumn id="16" xr3:uid="{29922AC3-A1B9-4A32-95F3-12AFBC5759C5}" uniqueName="16" name="OBJECT_CODE" queryTableFieldId="16" dataDxfId="35"/>
    <tableColumn id="17" xr3:uid="{24E0C7D3-D825-4622-A9BB-CDD4E37AAFF4}" uniqueName="17" name="OBJECT_NAME" queryTableFieldId="17" dataDxfId="34"/>
    <tableColumn id="18" xr3:uid="{97B145A9-59AE-44F3-B843-3F56FD01FA31}" uniqueName="18" name="FIRMS_AMOUNT" totalsRowFunction="sum" queryTableFieldId="18" dataDxfId="33" totalsRowDxfId="32" dataCellStyle="Comma"/>
    <tableColumn id="19" xr3:uid="{222D2BA9-2949-4AE6-A2E0-DBE8107EC659}" uniqueName="19" name="Billable-NonBillable" queryTableFieldId="19" dataDxfId="31"/>
    <tableColumn id="23" xr3:uid="{6AD9D5A7-5B8B-410B-8672-3372276FE360}" uniqueName="23" name="Program Group" queryTableFieldId="23" dataDxfId="30"/>
    <tableColumn id="20" xr3:uid="{946F2809-896D-4CBC-A263-96B0DA2DEA59}" uniqueName="20" name="Total Firms Amount" queryTableFieldId="20"/>
    <tableColumn id="21" xr3:uid="{590C1384-A53C-442E-8D70-EF693F6DB00B}" uniqueName="21" name="Pro Rata Factor" totalsRowFunction="sum" queryTableFieldId="21" totalsRowDxfId="29"/>
    <tableColumn id="22" xr3:uid="{B9302105-6E5D-40AC-A6B6-79BC631A6A25}" uniqueName="22" name="Total Pro Rata" totalsRowFunction="sum" queryTableFieldId="22" totalsRowDxfId="28"/>
    <tableColumn id="4" xr3:uid="{3D20B933-FD31-492C-8EAE-EA64592231D3}" uniqueName="4" name="Total Health Benefits Portion" queryTableFieldId="29" dataDxfId="27" totalsRowDxfId="26" dataCellStyle="Comma"/>
    <tableColumn id="24" xr3:uid="{1820CD44-59A9-42EC-9C89-8B0A31BB46E7}" uniqueName="24" name="Health Benefits Portion" totalsRowFunction="sum" queryTableFieldId="25" totalsRowDxfId="25"/>
    <tableColumn id="27" xr3:uid="{5992C50F-448F-416F-BB58-10FF2487741B}" uniqueName="27" name="Total Admin Portion" queryTableFieldId="30" totalsRowDxfId="24"/>
    <tableColumn id="25" xr3:uid="{2029D010-170A-4286-9B58-C878AA161B9C}" uniqueName="25" name="Admin Portion" totalsRowFunction="sum" queryTableFieldId="26" totalsRowDxfId="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B370BB1-A07B-42DF-8440-7EB0B3107B27}" name="StateProRata_201406FIRMS89" displayName="StateProRata_201406FIRMS89" ref="A2:Y291" tableType="queryTable" totalsRowCount="1">
  <autoFilter ref="A2:Y290" xr:uid="{BB370BB1-A07B-42DF-8440-7EB0B3107B27}"/>
  <tableColumns count="25">
    <tableColumn id="1" xr3:uid="{127F2E2D-11BD-4FAC-B71D-B9223B720833}" uniqueName="1" name="ACTIVITY_PERIOD_NUMBER" queryTableFieldId="1" dataDxfId="22"/>
    <tableColumn id="2" xr3:uid="{9BCEABBC-F54D-424A-9144-E94FC7030B12}" uniqueName="2" name="FIRMS_RECORD_TYPE_CODE" queryTableFieldId="2" dataDxfId="21"/>
    <tableColumn id="3" xr3:uid="{7BCD86DE-409A-44B8-B830-3E045A66F9DA}" uniqueName="3" name="STATE_AGENCY_CODE" queryTableFieldId="3" dataDxfId="20"/>
    <tableColumn id="26" xr3:uid="{0E2AC50A-91F9-4B60-BFFA-6852D4EB67B2}" uniqueName="26" name="ABBREV_CAMPUS_NAME" queryTableFieldId="27" dataDxfId="19"/>
    <tableColumn id="5" xr3:uid="{A9C15528-59FC-4964-854A-6B38EE0222AE}" uniqueName="5" name="CSU_SUB_AGENCY_CODE" queryTableFieldId="5" dataDxfId="18"/>
    <tableColumn id="6" xr3:uid="{F63AF9F3-E10F-4B02-84C5-05B8055CFB7C}" uniqueName="6" name="STATE_FUND_NUMBER" queryTableFieldId="6" dataDxfId="17"/>
    <tableColumn id="7" xr3:uid="{AD9EB485-4D8E-4688-98B2-A7F26FD4B53E}" uniqueName="7" name="STATE_FUND_NAME" queryTableFieldId="7" dataDxfId="16"/>
    <tableColumn id="8" xr3:uid="{04B54FBB-E07E-4AE3-98EA-67052F395B2D}" uniqueName="8" name="CSU_FUND_NAME" queryTableFieldId="8" dataDxfId="15"/>
    <tableColumn id="9" xr3:uid="{38973A76-AEDF-46F4-BF18-BAB7E6DA12B4}" uniqueName="9" name="CSU_FUND_CODE" queryTableFieldId="9" dataDxfId="14"/>
    <tableColumn id="10" xr3:uid="{095014C4-2202-4492-B58D-24B3031597AB}" uniqueName="10" name="PROJECT_CODE" queryTableFieldId="10" dataDxfId="13"/>
    <tableColumn id="11" xr3:uid="{DE54CF11-0540-498F-9359-34B1931EF9C6}" uniqueName="11" name="PROJECT_NAME" queryTableFieldId="11" dataDxfId="12"/>
    <tableColumn id="12" xr3:uid="{855B612F-E558-4CFF-A79F-F0E95770ECD2}" uniqueName="12" name="PROGRAM_GROUP_CODE" queryTableFieldId="12" dataDxfId="11"/>
    <tableColumn id="13" xr3:uid="{8B69FEC3-5D1B-4DC4-99D8-030FB4BF99A6}" uniqueName="13" name="PROGRAM_GROUP_NAME" queryTableFieldId="13" dataDxfId="10"/>
    <tableColumn id="14" xr3:uid="{B4B8D158-8C64-4B05-B322-8B9B1BEBF996}" uniqueName="14" name="PROGRAM_CODE" queryTableFieldId="14" dataDxfId="9"/>
    <tableColumn id="15" xr3:uid="{44A48028-04EB-47A6-8329-CBEE96A8DB03}" uniqueName="15" name="PROGRAM_NAME" queryTableFieldId="15" dataDxfId="8"/>
    <tableColumn id="16" xr3:uid="{9F3AC25A-9115-41D4-B8F4-7413690EF921}" uniqueName="16" name="OBJECT_CODE" queryTableFieldId="16" dataDxfId="7"/>
    <tableColumn id="17" xr3:uid="{CA32CFAC-D7A9-4F5C-BEB8-5FCA6B627CE1}" uniqueName="17" name="OBJECT_NAME" queryTableFieldId="17" dataDxfId="6"/>
    <tableColumn id="18" xr3:uid="{6895A5EB-1B1C-478A-BB3B-126BA904000E}" uniqueName="18" name="FIRMS_AMOUNT" queryTableFieldId="18"/>
    <tableColumn id="19" xr3:uid="{1E830787-E433-4917-87A3-BFE0D0172A11}" uniqueName="19" name="Billable-NonBillable" queryTableFieldId="19" dataDxfId="5"/>
    <tableColumn id="23" xr3:uid="{08250696-CBCE-47DD-95EE-265CB018C0A7}" uniqueName="23" name="Program Group" queryTableFieldId="23" dataDxfId="4"/>
    <tableColumn id="20" xr3:uid="{FB80B5FF-91C7-40DA-BA8F-0D472E370D39}" uniqueName="20" name="Total Firms Amount" queryTableFieldId="20"/>
    <tableColumn id="21" xr3:uid="{48B2E428-264F-423E-9893-53C82B60433A}" uniqueName="21" name="Pro Rata Factor" queryTableFieldId="21" totalsRowDxfId="3" totalsRowCellStyle="Percent"/>
    <tableColumn id="22" xr3:uid="{ADEC9AF3-97CB-4C39-93A4-05BF7BC1652D}" uniqueName="22" name="Total Pro Rata" totalsRowFunction="sum" queryTableFieldId="22" totalsRowDxfId="2"/>
    <tableColumn id="24" xr3:uid="{AACF39A0-A895-4407-B195-9158E9A84A1A}" uniqueName="24" name="Health Benefits Portion" totalsRowFunction="sum" queryTableFieldId="25" totalsRowDxfId="1"/>
    <tableColumn id="25" xr3:uid="{C28881AC-F223-4C8B-A164-E01048AF3B9A}" uniqueName="25" name="Admin Portion" totalsRowFunction="sum" queryTableFieldId="26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F995-20CC-4264-96FA-FF0FA5CC3F23}">
  <dimension ref="A1:E29"/>
  <sheetViews>
    <sheetView tabSelected="1" topLeftCell="A16" workbookViewId="0">
      <selection activeCell="A26" sqref="A26:D29"/>
    </sheetView>
  </sheetViews>
  <sheetFormatPr defaultRowHeight="15" x14ac:dyDescent="0.25"/>
  <cols>
    <col min="1" max="1" width="26.28515625" bestFit="1" customWidth="1"/>
    <col min="2" max="2" width="25.5703125" bestFit="1" customWidth="1"/>
    <col min="3" max="3" width="14.28515625" bestFit="1" customWidth="1"/>
    <col min="4" max="4" width="25.7109375" bestFit="1" customWidth="1"/>
  </cols>
  <sheetData>
    <row r="1" spans="1:5" x14ac:dyDescent="0.25">
      <c r="D1" s="30" t="s">
        <v>0</v>
      </c>
    </row>
    <row r="2" spans="1:5" x14ac:dyDescent="0.25">
      <c r="D2" s="32">
        <v>20428902.48</v>
      </c>
      <c r="E2" s="31" t="s">
        <v>1</v>
      </c>
    </row>
    <row r="3" spans="1:5" x14ac:dyDescent="0.25">
      <c r="D3" s="32">
        <f>D4-D2</f>
        <v>3891219.5199999996</v>
      </c>
      <c r="E3" s="31" t="s">
        <v>2</v>
      </c>
    </row>
    <row r="4" spans="1:5" x14ac:dyDescent="0.25">
      <c r="A4" s="31" t="s">
        <v>3</v>
      </c>
      <c r="D4" s="32">
        <v>24320122</v>
      </c>
      <c r="E4" s="30" t="s">
        <v>4</v>
      </c>
    </row>
    <row r="6" spans="1:5" x14ac:dyDescent="0.25">
      <c r="A6" s="16" t="s">
        <v>5</v>
      </c>
      <c r="B6" t="s">
        <v>6</v>
      </c>
    </row>
    <row r="8" spans="1:5" x14ac:dyDescent="0.25">
      <c r="A8" s="16" t="s">
        <v>7</v>
      </c>
      <c r="B8" t="s">
        <v>8</v>
      </c>
      <c r="C8" s="33" t="s">
        <v>9</v>
      </c>
      <c r="D8" s="33" t="s">
        <v>10</v>
      </c>
    </row>
    <row r="9" spans="1:5" ht="45" x14ac:dyDescent="0.25">
      <c r="A9" s="35" t="s">
        <v>11</v>
      </c>
      <c r="B9" s="19">
        <v>25837085.020000014</v>
      </c>
      <c r="C9" s="34">
        <v>0.48677803118111068</v>
      </c>
      <c r="D9" s="19">
        <v>9944340.9284053091</v>
      </c>
    </row>
    <row r="10" spans="1:5" x14ac:dyDescent="0.25">
      <c r="A10" s="18" t="s">
        <v>12</v>
      </c>
      <c r="B10" s="19">
        <v>25837085.020000014</v>
      </c>
      <c r="C10" s="34">
        <v>0.48677803118111068</v>
      </c>
      <c r="D10" s="19">
        <v>9944340.9284053091</v>
      </c>
    </row>
    <row r="11" spans="1:5" x14ac:dyDescent="0.25">
      <c r="A11" s="17" t="s">
        <v>13</v>
      </c>
      <c r="B11" s="19">
        <v>16500546.58</v>
      </c>
      <c r="C11" s="34">
        <v>0.31087499117671785</v>
      </c>
      <c r="D11" s="19">
        <v>6350834.878220032</v>
      </c>
    </row>
    <row r="12" spans="1:5" x14ac:dyDescent="0.25">
      <c r="A12" s="18" t="s">
        <v>14</v>
      </c>
      <c r="B12" s="19">
        <v>16500546.58</v>
      </c>
      <c r="C12" s="34">
        <v>0.31087499117671785</v>
      </c>
      <c r="D12" s="19">
        <v>6350834.878220032</v>
      </c>
    </row>
    <row r="13" spans="1:5" x14ac:dyDescent="0.25">
      <c r="A13" s="17" t="s">
        <v>15</v>
      </c>
      <c r="B13" s="19">
        <v>4517691.0699999994</v>
      </c>
      <c r="C13" s="34">
        <v>8.5114584823976616E-2</v>
      </c>
      <c r="D13" s="19">
        <v>1738797.5529947062</v>
      </c>
    </row>
    <row r="14" spans="1:5" x14ac:dyDescent="0.25">
      <c r="A14" s="18">
        <v>436</v>
      </c>
      <c r="B14" s="19">
        <v>187629.5</v>
      </c>
      <c r="C14" s="34">
        <v>3.5349931515415291E-3</v>
      </c>
      <c r="D14" s="19">
        <v>72216.030360309756</v>
      </c>
    </row>
    <row r="15" spans="1:5" x14ac:dyDescent="0.25">
      <c r="A15" s="18" t="s">
        <v>16</v>
      </c>
      <c r="B15" s="19">
        <v>4330061.5699999994</v>
      </c>
      <c r="C15" s="34">
        <v>8.1579591672435087E-2</v>
      </c>
      <c r="D15" s="19">
        <v>1666581.5226343966</v>
      </c>
    </row>
    <row r="16" spans="1:5" x14ac:dyDescent="0.25">
      <c r="A16" s="17" t="s">
        <v>17</v>
      </c>
      <c r="B16" s="19">
        <v>4628787.18</v>
      </c>
      <c r="C16" s="34">
        <v>8.7207667137860656E-2</v>
      </c>
      <c r="D16" s="19">
        <v>1781556.9274676561</v>
      </c>
    </row>
    <row r="17" spans="1:4" x14ac:dyDescent="0.25">
      <c r="A17" s="18" t="s">
        <v>18</v>
      </c>
      <c r="B17" s="19">
        <v>290446.58999999997</v>
      </c>
      <c r="C17" s="34">
        <v>5.4720963736437514E-3</v>
      </c>
      <c r="D17" s="19">
        <v>111788.92317832983</v>
      </c>
    </row>
    <row r="18" spans="1:4" x14ac:dyDescent="0.25">
      <c r="A18" s="18" t="s">
        <v>19</v>
      </c>
      <c r="B18" s="19">
        <v>4338340.59</v>
      </c>
      <c r="C18" s="34">
        <v>8.1735570764216905E-2</v>
      </c>
      <c r="D18" s="19">
        <v>1669768.0042893263</v>
      </c>
    </row>
    <row r="19" spans="1:4" x14ac:dyDescent="0.25">
      <c r="A19" s="17" t="s">
        <v>20</v>
      </c>
      <c r="B19" s="19">
        <v>1593645.03</v>
      </c>
      <c r="C19" s="34">
        <v>3.0024725680333819E-2</v>
      </c>
      <c r="D19" s="19">
        <v>613372.19291229127</v>
      </c>
    </row>
    <row r="20" spans="1:4" x14ac:dyDescent="0.25">
      <c r="A20" s="18" t="s">
        <v>21</v>
      </c>
      <c r="B20" s="19">
        <v>1593645.03</v>
      </c>
      <c r="C20" s="34">
        <v>3.0024725680333819E-2</v>
      </c>
      <c r="D20" s="19">
        <v>613372.19291229127</v>
      </c>
    </row>
    <row r="21" spans="1:4" x14ac:dyDescent="0.25">
      <c r="A21" s="17" t="s">
        <v>22</v>
      </c>
      <c r="B21" s="19">
        <v>53077754.880000025</v>
      </c>
      <c r="C21" s="34">
        <v>0.99999999999999956</v>
      </c>
      <c r="D21" s="19">
        <v>20428902.479999993</v>
      </c>
    </row>
    <row r="22" spans="1:4" x14ac:dyDescent="0.25">
      <c r="A22" s="38" t="s">
        <v>23</v>
      </c>
      <c r="B22" s="39"/>
      <c r="C22" s="39"/>
      <c r="D22" s="39"/>
    </row>
    <row r="23" spans="1:4" ht="29.1" customHeight="1" x14ac:dyDescent="0.25">
      <c r="A23" s="42" t="s">
        <v>24</v>
      </c>
      <c r="B23" s="42"/>
      <c r="C23" s="42"/>
      <c r="D23" s="42"/>
    </row>
    <row r="24" spans="1:4" ht="42" customHeight="1" x14ac:dyDescent="0.25">
      <c r="A24" s="42" t="s">
        <v>25</v>
      </c>
      <c r="B24" s="42"/>
      <c r="C24" s="42"/>
      <c r="D24" s="42"/>
    </row>
    <row r="25" spans="1:4" ht="36.6" customHeight="1" x14ac:dyDescent="0.25">
      <c r="A25" s="43" t="s">
        <v>26</v>
      </c>
      <c r="B25" s="44"/>
      <c r="C25" s="44"/>
      <c r="D25" s="44"/>
    </row>
    <row r="26" spans="1:4" x14ac:dyDescent="0.25">
      <c r="A26" s="45" t="s">
        <v>27</v>
      </c>
      <c r="B26" s="46"/>
      <c r="C26" s="46"/>
      <c r="D26" s="46"/>
    </row>
    <row r="27" spans="1:4" x14ac:dyDescent="0.25">
      <c r="A27" s="46"/>
      <c r="B27" s="46"/>
      <c r="C27" s="46"/>
      <c r="D27" s="46"/>
    </row>
    <row r="28" spans="1:4" x14ac:dyDescent="0.25">
      <c r="A28" s="46"/>
      <c r="B28" s="46"/>
      <c r="C28" s="46"/>
      <c r="D28" s="46"/>
    </row>
    <row r="29" spans="1:4" ht="33" customHeight="1" x14ac:dyDescent="0.25">
      <c r="A29" s="46"/>
      <c r="B29" s="46"/>
      <c r="C29" s="46"/>
      <c r="D29" s="46"/>
    </row>
  </sheetData>
  <mergeCells count="4">
    <mergeCell ref="A23:D23"/>
    <mergeCell ref="A24:D24"/>
    <mergeCell ref="A25:D25"/>
    <mergeCell ref="A26:D29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88E6-95DE-400C-A3BE-6D744A3BB88C}">
  <dimension ref="A1:E22"/>
  <sheetViews>
    <sheetView workbookViewId="0">
      <selection activeCell="D9" sqref="D9"/>
    </sheetView>
  </sheetViews>
  <sheetFormatPr defaultRowHeight="15" x14ac:dyDescent="0.25"/>
  <cols>
    <col min="1" max="1" width="26.28515625" bestFit="1" customWidth="1"/>
    <col min="2" max="2" width="25.5703125" bestFit="1" customWidth="1"/>
    <col min="3" max="3" width="14.28515625" bestFit="1" customWidth="1"/>
    <col min="4" max="4" width="14.5703125" bestFit="1" customWidth="1"/>
  </cols>
  <sheetData>
    <row r="1" spans="1:5" x14ac:dyDescent="0.25">
      <c r="D1" s="40"/>
    </row>
    <row r="2" spans="1:5" x14ac:dyDescent="0.25">
      <c r="D2" s="40"/>
      <c r="E2" s="31"/>
    </row>
    <row r="3" spans="1:5" ht="90" x14ac:dyDescent="0.25">
      <c r="D3" s="41" t="s">
        <v>28</v>
      </c>
      <c r="E3" s="31"/>
    </row>
    <row r="4" spans="1:5" x14ac:dyDescent="0.25">
      <c r="A4" s="31" t="s">
        <v>3</v>
      </c>
      <c r="D4" s="40"/>
      <c r="E4" s="30"/>
    </row>
    <row r="6" spans="1:5" x14ac:dyDescent="0.25">
      <c r="A6" s="16" t="s">
        <v>5</v>
      </c>
      <c r="B6" t="s">
        <v>6</v>
      </c>
    </row>
    <row r="8" spans="1:5" x14ac:dyDescent="0.25">
      <c r="A8" s="16" t="s">
        <v>7</v>
      </c>
      <c r="B8" t="s">
        <v>8</v>
      </c>
      <c r="C8" s="33" t="s">
        <v>9</v>
      </c>
      <c r="D8" s="18" t="s">
        <v>29</v>
      </c>
    </row>
    <row r="9" spans="1:5" ht="45" x14ac:dyDescent="0.25">
      <c r="A9" s="35" t="s">
        <v>11</v>
      </c>
      <c r="B9" s="19">
        <v>25837085.020000014</v>
      </c>
      <c r="C9" s="34">
        <v>0.48677803118111068</v>
      </c>
      <c r="D9" s="19">
        <v>11838501.10524442</v>
      </c>
    </row>
    <row r="10" spans="1:5" x14ac:dyDescent="0.25">
      <c r="A10" s="18" t="s">
        <v>12</v>
      </c>
      <c r="B10" s="19">
        <v>25837085.020000014</v>
      </c>
      <c r="C10" s="34">
        <v>0.48677803118111068</v>
      </c>
      <c r="D10" s="19">
        <v>11838501.10524442</v>
      </c>
    </row>
    <row r="11" spans="1:5" x14ac:dyDescent="0.25">
      <c r="A11" s="17" t="s">
        <v>22</v>
      </c>
      <c r="B11" s="19">
        <v>25837085.020000014</v>
      </c>
      <c r="C11" s="34">
        <v>0.48677803118111068</v>
      </c>
      <c r="D11" s="19">
        <v>11838501.10524442</v>
      </c>
    </row>
    <row r="12" spans="1:5" x14ac:dyDescent="0.25">
      <c r="A12" s="38" t="s">
        <v>23</v>
      </c>
    </row>
    <row r="22" spans="2:4" x14ac:dyDescent="0.25">
      <c r="B22" s="39"/>
      <c r="C22" s="39"/>
      <c r="D22" s="39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1B56E-5B19-4044-838B-0B7EC49918F2}">
  <dimension ref="A1:AA276"/>
  <sheetViews>
    <sheetView topLeftCell="L1" workbookViewId="0">
      <selection activeCell="M29" sqref="M29"/>
    </sheetView>
  </sheetViews>
  <sheetFormatPr defaultRowHeight="15" x14ac:dyDescent="0.25"/>
  <cols>
    <col min="1" max="1" width="24.140625" bestFit="1" customWidth="1"/>
    <col min="2" max="2" width="24.5703125" bestFit="1" customWidth="1"/>
    <col min="3" max="3" width="19.42578125" bestFit="1" customWidth="1"/>
    <col min="4" max="4" width="21.85546875" bestFit="1" customWidth="1"/>
    <col min="5" max="5" width="22.140625" bestFit="1" customWidth="1"/>
    <col min="6" max="6" width="20.28515625" bestFit="1" customWidth="1"/>
    <col min="7" max="7" width="27.42578125" bestFit="1" customWidth="1"/>
    <col min="8" max="8" width="47.7109375" bestFit="1" customWidth="1"/>
    <col min="9" max="9" width="15.5703125" bestFit="1" customWidth="1"/>
    <col min="10" max="10" width="13.5703125" bestFit="1" customWidth="1"/>
    <col min="11" max="11" width="38.28515625" bestFit="1" customWidth="1"/>
    <col min="12" max="12" width="22.140625" bestFit="1" customWidth="1"/>
    <col min="13" max="13" width="31.140625" bestFit="1" customWidth="1"/>
    <col min="14" max="14" width="15.140625" bestFit="1" customWidth="1"/>
    <col min="15" max="15" width="36.5703125" bestFit="1" customWidth="1"/>
    <col min="16" max="16" width="12.5703125" bestFit="1" customWidth="1"/>
    <col min="17" max="17" width="13.140625" bestFit="1" customWidth="1"/>
    <col min="18" max="18" width="14.85546875" style="23" bestFit="1" customWidth="1"/>
    <col min="19" max="19" width="16.85546875" bestFit="1" customWidth="1"/>
    <col min="20" max="20" width="26.28515625" bestFit="1" customWidth="1"/>
    <col min="21" max="21" width="17.28515625" style="23" bestFit="1" customWidth="1"/>
    <col min="22" max="22" width="13.42578125" style="25" bestFit="1" customWidth="1"/>
    <col min="23" max="23" width="13.85546875" style="23" customWidth="1"/>
    <col min="24" max="24" width="24.7109375" style="23" bestFit="1" customWidth="1"/>
    <col min="25" max="25" width="20.140625" style="23" bestFit="1" customWidth="1"/>
    <col min="26" max="26" width="17.5703125" style="23" bestFit="1" customWidth="1"/>
    <col min="27" max="27" width="12.7109375" style="23" bestFit="1" customWidth="1"/>
  </cols>
  <sheetData>
    <row r="1" spans="1:27" x14ac:dyDescent="0.25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s="23" t="s">
        <v>47</v>
      </c>
      <c r="S1" t="s">
        <v>48</v>
      </c>
      <c r="T1" t="s">
        <v>49</v>
      </c>
      <c r="U1" s="23" t="s">
        <v>50</v>
      </c>
      <c r="V1" s="25" t="s">
        <v>51</v>
      </c>
      <c r="W1" s="23" t="s">
        <v>52</v>
      </c>
      <c r="X1" s="23" t="s">
        <v>53</v>
      </c>
      <c r="Y1" s="23" t="s">
        <v>54</v>
      </c>
      <c r="Z1" s="23" t="s">
        <v>55</v>
      </c>
      <c r="AA1" s="23" t="s">
        <v>56</v>
      </c>
    </row>
    <row r="2" spans="1:27" x14ac:dyDescent="0.25">
      <c r="A2" t="s">
        <v>57</v>
      </c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12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s="23">
        <v>2259832.65</v>
      </c>
      <c r="S2" t="s">
        <v>73</v>
      </c>
      <c r="T2" t="s">
        <v>74</v>
      </c>
      <c r="U2" s="23">
        <v>53077754.88000001</v>
      </c>
      <c r="V2" s="25">
        <v>4.257588993937491E-2</v>
      </c>
      <c r="W2" s="23">
        <v>1035450.8375841705</v>
      </c>
      <c r="X2" s="23">
        <v>20428902.48</v>
      </c>
      <c r="Y2" s="23">
        <v>869778.70357070316</v>
      </c>
      <c r="Z2" s="23">
        <v>3891219.5200000009</v>
      </c>
      <c r="AA2" s="23">
        <v>165672.13401346729</v>
      </c>
    </row>
    <row r="3" spans="1:27" x14ac:dyDescent="0.25">
      <c r="A3" t="s">
        <v>57</v>
      </c>
      <c r="B3" t="s">
        <v>58</v>
      </c>
      <c r="C3" t="s">
        <v>75</v>
      </c>
      <c r="D3" t="s">
        <v>76</v>
      </c>
      <c r="E3" t="s">
        <v>61</v>
      </c>
      <c r="F3" t="s">
        <v>62</v>
      </c>
      <c r="G3" t="s">
        <v>63</v>
      </c>
      <c r="H3" t="s">
        <v>64</v>
      </c>
      <c r="I3" t="s">
        <v>12</v>
      </c>
      <c r="J3" t="s">
        <v>65</v>
      </c>
      <c r="K3" t="s">
        <v>66</v>
      </c>
      <c r="L3" t="s">
        <v>77</v>
      </c>
      <c r="M3" t="s">
        <v>78</v>
      </c>
      <c r="N3" t="s">
        <v>79</v>
      </c>
      <c r="O3" t="s">
        <v>80</v>
      </c>
      <c r="P3" t="s">
        <v>71</v>
      </c>
      <c r="Q3" t="s">
        <v>72</v>
      </c>
      <c r="R3" s="23">
        <v>162087.21</v>
      </c>
      <c r="S3" t="s">
        <v>73</v>
      </c>
      <c r="T3" t="s">
        <v>74</v>
      </c>
      <c r="U3" s="23">
        <v>53077754.88000001</v>
      </c>
      <c r="V3" s="25">
        <v>3.0537691423921801E-3</v>
      </c>
      <c r="W3" s="23">
        <v>74268.038102813196</v>
      </c>
      <c r="X3" s="23">
        <v>20428902.48</v>
      </c>
      <c r="Y3" s="23">
        <v>62385.152006363081</v>
      </c>
      <c r="Z3" s="23">
        <v>3891219.5200000009</v>
      </c>
      <c r="AA3" s="23">
        <v>11882.886096450113</v>
      </c>
    </row>
    <row r="4" spans="1:27" x14ac:dyDescent="0.25">
      <c r="A4" t="s">
        <v>57</v>
      </c>
      <c r="B4" t="s">
        <v>58</v>
      </c>
      <c r="C4" t="s">
        <v>81</v>
      </c>
      <c r="D4" t="s">
        <v>82</v>
      </c>
      <c r="E4" t="s">
        <v>61</v>
      </c>
      <c r="F4" t="s">
        <v>62</v>
      </c>
      <c r="G4" t="s">
        <v>63</v>
      </c>
      <c r="H4" t="s">
        <v>64</v>
      </c>
      <c r="I4" t="s">
        <v>12</v>
      </c>
      <c r="J4" t="s">
        <v>65</v>
      </c>
      <c r="K4" t="s">
        <v>66</v>
      </c>
      <c r="L4" t="s">
        <v>77</v>
      </c>
      <c r="M4" t="s">
        <v>78</v>
      </c>
      <c r="N4" t="s">
        <v>83</v>
      </c>
      <c r="O4" t="s">
        <v>84</v>
      </c>
      <c r="P4" t="s">
        <v>71</v>
      </c>
      <c r="Q4" t="s">
        <v>72</v>
      </c>
      <c r="R4" s="23">
        <v>45967.51</v>
      </c>
      <c r="S4" t="s">
        <v>73</v>
      </c>
      <c r="T4" t="s">
        <v>74</v>
      </c>
      <c r="U4" s="23">
        <v>53077754.88000001</v>
      </c>
      <c r="V4" s="25">
        <v>8.6604096393912871E-4</v>
      </c>
      <c r="W4" s="23">
        <v>21062.22189999721</v>
      </c>
      <c r="X4" s="23">
        <v>20428902.48</v>
      </c>
      <c r="Y4" s="23">
        <v>17692.266395997656</v>
      </c>
      <c r="Z4" s="23">
        <v>3891219.5200000009</v>
      </c>
      <c r="AA4" s="23">
        <v>3369.9555039995544</v>
      </c>
    </row>
    <row r="5" spans="1:27" x14ac:dyDescent="0.25">
      <c r="A5" t="s">
        <v>57</v>
      </c>
      <c r="B5" t="s">
        <v>58</v>
      </c>
      <c r="C5" t="s">
        <v>81</v>
      </c>
      <c r="D5" t="s">
        <v>82</v>
      </c>
      <c r="E5" t="s">
        <v>61</v>
      </c>
      <c r="F5" t="s">
        <v>62</v>
      </c>
      <c r="G5" t="s">
        <v>63</v>
      </c>
      <c r="H5" t="s">
        <v>64</v>
      </c>
      <c r="I5" t="s">
        <v>12</v>
      </c>
      <c r="J5" t="s">
        <v>65</v>
      </c>
      <c r="K5" t="s">
        <v>66</v>
      </c>
      <c r="L5" t="s">
        <v>85</v>
      </c>
      <c r="M5" t="s">
        <v>86</v>
      </c>
      <c r="N5" t="s">
        <v>87</v>
      </c>
      <c r="O5" t="s">
        <v>88</v>
      </c>
      <c r="P5" t="s">
        <v>71</v>
      </c>
      <c r="Q5" t="s">
        <v>72</v>
      </c>
      <c r="R5" s="23">
        <v>19987.63</v>
      </c>
      <c r="S5" t="s">
        <v>73</v>
      </c>
      <c r="T5" t="s">
        <v>74</v>
      </c>
      <c r="U5" s="23">
        <v>53077754.88000001</v>
      </c>
      <c r="V5" s="25">
        <v>3.7657263471653452E-4</v>
      </c>
      <c r="W5" s="23">
        <v>9158.2924181675553</v>
      </c>
      <c r="X5" s="23">
        <v>20428902.48</v>
      </c>
      <c r="Y5" s="23">
        <v>7692.9656312607467</v>
      </c>
      <c r="Z5" s="23">
        <v>3891219.5200000009</v>
      </c>
      <c r="AA5" s="23">
        <v>1465.3267869068093</v>
      </c>
    </row>
    <row r="6" spans="1:27" x14ac:dyDescent="0.25">
      <c r="A6" t="s">
        <v>57</v>
      </c>
      <c r="B6" t="s">
        <v>58</v>
      </c>
      <c r="C6" t="s">
        <v>89</v>
      </c>
      <c r="D6" t="s">
        <v>90</v>
      </c>
      <c r="E6" t="s">
        <v>61</v>
      </c>
      <c r="F6" t="s">
        <v>62</v>
      </c>
      <c r="G6" t="s">
        <v>63</v>
      </c>
      <c r="H6" t="s">
        <v>64</v>
      </c>
      <c r="I6" t="s">
        <v>12</v>
      </c>
      <c r="J6" t="s">
        <v>65</v>
      </c>
      <c r="K6" t="s">
        <v>66</v>
      </c>
      <c r="L6" t="s">
        <v>67</v>
      </c>
      <c r="M6" t="s">
        <v>68</v>
      </c>
      <c r="N6" t="s">
        <v>69</v>
      </c>
      <c r="O6" t="s">
        <v>70</v>
      </c>
      <c r="P6" t="s">
        <v>71</v>
      </c>
      <c r="Q6" t="s">
        <v>72</v>
      </c>
      <c r="R6" s="23">
        <v>281252.12</v>
      </c>
      <c r="S6" t="s">
        <v>73</v>
      </c>
      <c r="T6" t="s">
        <v>74</v>
      </c>
      <c r="U6" s="23">
        <v>53077754.88000001</v>
      </c>
      <c r="V6" s="25">
        <v>5.2988699434605765E-3</v>
      </c>
      <c r="W6" s="23">
        <v>128869.16348709434</v>
      </c>
      <c r="X6" s="23">
        <v>20428902.48</v>
      </c>
      <c r="Y6" s="23">
        <v>108250.09732915924</v>
      </c>
      <c r="Z6" s="23">
        <v>3891219.5200000009</v>
      </c>
      <c r="AA6" s="23">
        <v>20619.066157935096</v>
      </c>
    </row>
    <row r="7" spans="1:27" x14ac:dyDescent="0.25">
      <c r="A7" t="s">
        <v>57</v>
      </c>
      <c r="B7" t="s">
        <v>58</v>
      </c>
      <c r="C7" t="s">
        <v>91</v>
      </c>
      <c r="D7" t="s">
        <v>92</v>
      </c>
      <c r="E7" t="s">
        <v>61</v>
      </c>
      <c r="F7" t="s">
        <v>62</v>
      </c>
      <c r="G7" t="s">
        <v>63</v>
      </c>
      <c r="H7" t="s">
        <v>64</v>
      </c>
      <c r="I7" t="s">
        <v>12</v>
      </c>
      <c r="J7" t="s">
        <v>65</v>
      </c>
      <c r="K7" t="s">
        <v>66</v>
      </c>
      <c r="L7" t="s">
        <v>93</v>
      </c>
      <c r="M7" t="s">
        <v>94</v>
      </c>
      <c r="N7" t="s">
        <v>95</v>
      </c>
      <c r="O7" t="s">
        <v>96</v>
      </c>
      <c r="P7" t="s">
        <v>71</v>
      </c>
      <c r="Q7" t="s">
        <v>72</v>
      </c>
      <c r="R7" s="23">
        <v>4970.51</v>
      </c>
      <c r="S7" t="s">
        <v>73</v>
      </c>
      <c r="T7" t="s">
        <v>74</v>
      </c>
      <c r="U7" s="23">
        <v>53077754.88000001</v>
      </c>
      <c r="V7" s="25">
        <v>9.3645822270318284E-5</v>
      </c>
      <c r="W7" s="23">
        <v>2277.4778224044576</v>
      </c>
      <c r="X7" s="23">
        <v>20428902.48</v>
      </c>
      <c r="Y7" s="23">
        <v>1913.0813708197445</v>
      </c>
      <c r="Z7" s="23">
        <v>3891219.5200000009</v>
      </c>
      <c r="AA7" s="23">
        <v>364.3964515847133</v>
      </c>
    </row>
    <row r="8" spans="1:27" x14ac:dyDescent="0.25">
      <c r="A8" t="s">
        <v>57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12</v>
      </c>
      <c r="J8" t="s">
        <v>65</v>
      </c>
      <c r="K8" t="s">
        <v>66</v>
      </c>
      <c r="L8" t="s">
        <v>93</v>
      </c>
      <c r="M8" t="s">
        <v>94</v>
      </c>
      <c r="N8" t="s">
        <v>97</v>
      </c>
      <c r="O8" t="s">
        <v>98</v>
      </c>
      <c r="P8" t="s">
        <v>71</v>
      </c>
      <c r="Q8" t="s">
        <v>72</v>
      </c>
      <c r="R8" s="23">
        <v>2518.2800000000002</v>
      </c>
      <c r="S8" t="s">
        <v>73</v>
      </c>
      <c r="T8" t="s">
        <v>74</v>
      </c>
      <c r="U8" s="23">
        <v>53077754.88000001</v>
      </c>
      <c r="V8" s="25">
        <v>4.7445111529178522E-5</v>
      </c>
      <c r="W8" s="23">
        <v>1153.8709006932284</v>
      </c>
      <c r="X8" s="23">
        <v>20428902.48</v>
      </c>
      <c r="Y8" s="23">
        <v>969.25155658231176</v>
      </c>
      <c r="Z8" s="23">
        <v>3891219.5200000009</v>
      </c>
      <c r="AA8" s="23">
        <v>184.61934411091656</v>
      </c>
    </row>
    <row r="9" spans="1:27" x14ac:dyDescent="0.25">
      <c r="A9" t="s">
        <v>57</v>
      </c>
      <c r="B9" t="s">
        <v>58</v>
      </c>
      <c r="C9" t="s">
        <v>75</v>
      </c>
      <c r="D9" t="s">
        <v>76</v>
      </c>
      <c r="E9" t="s">
        <v>61</v>
      </c>
      <c r="F9" t="s">
        <v>62</v>
      </c>
      <c r="G9" t="s">
        <v>63</v>
      </c>
      <c r="H9" t="s">
        <v>64</v>
      </c>
      <c r="I9" t="s">
        <v>12</v>
      </c>
      <c r="J9" t="s">
        <v>65</v>
      </c>
      <c r="K9" t="s">
        <v>66</v>
      </c>
      <c r="L9" t="s">
        <v>85</v>
      </c>
      <c r="M9" t="s">
        <v>86</v>
      </c>
      <c r="N9" t="s">
        <v>99</v>
      </c>
      <c r="O9" t="s">
        <v>100</v>
      </c>
      <c r="P9" t="s">
        <v>71</v>
      </c>
      <c r="Q9" t="s">
        <v>72</v>
      </c>
      <c r="R9" s="23">
        <v>258190.25</v>
      </c>
      <c r="S9" t="s">
        <v>73</v>
      </c>
      <c r="T9" t="s">
        <v>74</v>
      </c>
      <c r="U9" s="23">
        <v>53077754.88000001</v>
      </c>
      <c r="V9" s="25">
        <v>4.8643777526710631E-3</v>
      </c>
      <c r="W9" s="23">
        <v>118302.26039904609</v>
      </c>
      <c r="X9" s="23">
        <v>20428902.48</v>
      </c>
      <c r="Y9" s="23">
        <v>99373.898735198716</v>
      </c>
      <c r="Z9" s="23">
        <v>3891219.5200000009</v>
      </c>
      <c r="AA9" s="23">
        <v>18928.361663847376</v>
      </c>
    </row>
    <row r="10" spans="1:27" x14ac:dyDescent="0.25">
      <c r="A10" t="s">
        <v>57</v>
      </c>
      <c r="B10" t="s">
        <v>58</v>
      </c>
      <c r="C10" t="s">
        <v>89</v>
      </c>
      <c r="D10" t="s">
        <v>90</v>
      </c>
      <c r="E10" t="s">
        <v>61</v>
      </c>
      <c r="F10" t="s">
        <v>62</v>
      </c>
      <c r="G10" t="s">
        <v>63</v>
      </c>
      <c r="H10" t="s">
        <v>64</v>
      </c>
      <c r="I10" t="s">
        <v>12</v>
      </c>
      <c r="J10" t="s">
        <v>65</v>
      </c>
      <c r="K10" t="s">
        <v>66</v>
      </c>
      <c r="L10" t="s">
        <v>93</v>
      </c>
      <c r="M10" t="s">
        <v>94</v>
      </c>
      <c r="N10" t="s">
        <v>95</v>
      </c>
      <c r="O10" t="s">
        <v>96</v>
      </c>
      <c r="P10" t="s">
        <v>71</v>
      </c>
      <c r="Q10" t="s">
        <v>72</v>
      </c>
      <c r="R10" s="23">
        <v>280180.96999999997</v>
      </c>
      <c r="S10" t="s">
        <v>73</v>
      </c>
      <c r="T10" t="s">
        <v>74</v>
      </c>
      <c r="U10" s="23">
        <v>53077754.88000001</v>
      </c>
      <c r="V10" s="25">
        <v>5.278689172770073E-3</v>
      </c>
      <c r="W10" s="23">
        <v>128378.36468184725</v>
      </c>
      <c r="X10" s="23">
        <v>20428902.48</v>
      </c>
      <c r="Y10" s="23">
        <v>107837.82633275169</v>
      </c>
      <c r="Z10" s="23">
        <v>3891219.5200000009</v>
      </c>
      <c r="AA10" s="23">
        <v>20540.538349095565</v>
      </c>
    </row>
    <row r="11" spans="1:27" x14ac:dyDescent="0.25">
      <c r="A11" t="s">
        <v>57</v>
      </c>
      <c r="B11" t="s">
        <v>58</v>
      </c>
      <c r="C11" t="s">
        <v>101</v>
      </c>
      <c r="D11" t="s">
        <v>102</v>
      </c>
      <c r="E11" t="s">
        <v>61</v>
      </c>
      <c r="F11" t="s">
        <v>62</v>
      </c>
      <c r="G11" t="s">
        <v>63</v>
      </c>
      <c r="H11" t="s">
        <v>64</v>
      </c>
      <c r="I11" t="s">
        <v>12</v>
      </c>
      <c r="J11" t="s">
        <v>65</v>
      </c>
      <c r="K11" t="s">
        <v>66</v>
      </c>
      <c r="L11" t="s">
        <v>93</v>
      </c>
      <c r="M11" t="s">
        <v>94</v>
      </c>
      <c r="N11" t="s">
        <v>103</v>
      </c>
      <c r="O11" t="s">
        <v>104</v>
      </c>
      <c r="P11" t="s">
        <v>71</v>
      </c>
      <c r="Q11" t="s">
        <v>72</v>
      </c>
      <c r="R11" s="23">
        <v>22726.45</v>
      </c>
      <c r="S11" t="s">
        <v>73</v>
      </c>
      <c r="T11" t="s">
        <v>74</v>
      </c>
      <c r="U11" s="23">
        <v>53077754.88000001</v>
      </c>
      <c r="V11" s="25">
        <v>4.281727825787042E-4</v>
      </c>
      <c r="W11" s="23">
        <v>10413.214309393561</v>
      </c>
      <c r="X11" s="23">
        <v>20428902.48</v>
      </c>
      <c r="Y11" s="23">
        <v>8747.1000198905913</v>
      </c>
      <c r="Z11" s="23">
        <v>3891219.5200000009</v>
      </c>
      <c r="AA11" s="23">
        <v>1666.1142895029702</v>
      </c>
    </row>
    <row r="12" spans="1:27" x14ac:dyDescent="0.25">
      <c r="A12" t="s">
        <v>57</v>
      </c>
      <c r="B12" t="s">
        <v>58</v>
      </c>
      <c r="C12" t="s">
        <v>105</v>
      </c>
      <c r="D12" t="s">
        <v>106</v>
      </c>
      <c r="E12" t="s">
        <v>61</v>
      </c>
      <c r="F12" t="s">
        <v>62</v>
      </c>
      <c r="G12" t="s">
        <v>63</v>
      </c>
      <c r="H12" t="s">
        <v>64</v>
      </c>
      <c r="I12" t="s">
        <v>12</v>
      </c>
      <c r="J12" t="s">
        <v>65</v>
      </c>
      <c r="K12" t="s">
        <v>66</v>
      </c>
      <c r="L12" t="s">
        <v>93</v>
      </c>
      <c r="M12" t="s">
        <v>94</v>
      </c>
      <c r="N12" t="s">
        <v>95</v>
      </c>
      <c r="O12" t="s">
        <v>96</v>
      </c>
      <c r="P12" t="s">
        <v>71</v>
      </c>
      <c r="Q12" t="s">
        <v>72</v>
      </c>
      <c r="R12" s="23">
        <v>43167.360000000001</v>
      </c>
      <c r="S12" t="s">
        <v>73</v>
      </c>
      <c r="T12" t="s">
        <v>74</v>
      </c>
      <c r="U12" s="23">
        <v>53077754.88000001</v>
      </c>
      <c r="V12" s="25">
        <v>8.1328534143153253E-4</v>
      </c>
      <c r="W12" s="23">
        <v>19779.198724426526</v>
      </c>
      <c r="X12" s="23">
        <v>20428902.48</v>
      </c>
      <c r="Y12" s="23">
        <v>16614.52692851828</v>
      </c>
      <c r="Z12" s="23">
        <v>3891219.5200000009</v>
      </c>
      <c r="AA12" s="23">
        <v>3164.6717959082448</v>
      </c>
    </row>
    <row r="13" spans="1:27" x14ac:dyDescent="0.25">
      <c r="A13" t="s">
        <v>57</v>
      </c>
      <c r="B13" t="s">
        <v>58</v>
      </c>
      <c r="C13" t="s">
        <v>101</v>
      </c>
      <c r="D13" t="s">
        <v>102</v>
      </c>
      <c r="E13" t="s">
        <v>61</v>
      </c>
      <c r="F13" t="s">
        <v>62</v>
      </c>
      <c r="G13" t="s">
        <v>63</v>
      </c>
      <c r="H13" t="s">
        <v>64</v>
      </c>
      <c r="I13" t="s">
        <v>12</v>
      </c>
      <c r="J13" t="s">
        <v>65</v>
      </c>
      <c r="K13" t="s">
        <v>66</v>
      </c>
      <c r="L13" t="s">
        <v>85</v>
      </c>
      <c r="M13" t="s">
        <v>86</v>
      </c>
      <c r="N13" t="s">
        <v>107</v>
      </c>
      <c r="O13" t="s">
        <v>108</v>
      </c>
      <c r="P13" t="s">
        <v>71</v>
      </c>
      <c r="Q13" t="s">
        <v>72</v>
      </c>
      <c r="R13" s="23">
        <v>108826.68</v>
      </c>
      <c r="S13" t="s">
        <v>73</v>
      </c>
      <c r="T13" t="s">
        <v>74</v>
      </c>
      <c r="U13" s="23">
        <v>53077754.88000001</v>
      </c>
      <c r="V13" s="25">
        <v>2.0503256071406758E-3</v>
      </c>
      <c r="W13" s="23">
        <v>49864.168905385304</v>
      </c>
      <c r="X13" s="23">
        <v>20428902.48</v>
      </c>
      <c r="Y13" s="23">
        <v>41885.901880523656</v>
      </c>
      <c r="Z13" s="23">
        <v>3891219.5200000009</v>
      </c>
      <c r="AA13" s="23">
        <v>7978.2670248616514</v>
      </c>
    </row>
    <row r="14" spans="1:27" x14ac:dyDescent="0.25">
      <c r="A14" t="s">
        <v>57</v>
      </c>
      <c r="B14" t="s">
        <v>58</v>
      </c>
      <c r="C14" t="s">
        <v>81</v>
      </c>
      <c r="D14" t="s">
        <v>82</v>
      </c>
      <c r="E14" t="s">
        <v>61</v>
      </c>
      <c r="F14" t="s">
        <v>62</v>
      </c>
      <c r="G14" t="s">
        <v>63</v>
      </c>
      <c r="H14" t="s">
        <v>64</v>
      </c>
      <c r="I14" t="s">
        <v>12</v>
      </c>
      <c r="J14" t="s">
        <v>65</v>
      </c>
      <c r="K14" t="s">
        <v>66</v>
      </c>
      <c r="L14" t="s">
        <v>67</v>
      </c>
      <c r="M14" t="s">
        <v>68</v>
      </c>
      <c r="N14" t="s">
        <v>69</v>
      </c>
      <c r="O14" t="s">
        <v>70</v>
      </c>
      <c r="P14" t="s">
        <v>71</v>
      </c>
      <c r="Q14" t="s">
        <v>72</v>
      </c>
      <c r="R14" s="23">
        <v>190032.6</v>
      </c>
      <c r="S14" t="s">
        <v>73</v>
      </c>
      <c r="T14" t="s">
        <v>74</v>
      </c>
      <c r="U14" s="23">
        <v>53077754.88000001</v>
      </c>
      <c r="V14" s="25">
        <v>3.5802682391075538E-3</v>
      </c>
      <c r="W14" s="23">
        <v>87072.560367820886</v>
      </c>
      <c r="X14" s="23">
        <v>20428902.48</v>
      </c>
      <c r="Y14" s="23">
        <v>73140.95070896954</v>
      </c>
      <c r="Z14" s="23">
        <v>3891219.5200000009</v>
      </c>
      <c r="AA14" s="23">
        <v>13931.609658851345</v>
      </c>
    </row>
    <row r="15" spans="1:27" x14ac:dyDescent="0.25">
      <c r="A15" t="s">
        <v>57</v>
      </c>
      <c r="B15" t="s">
        <v>58</v>
      </c>
      <c r="C15" t="s">
        <v>109</v>
      </c>
      <c r="D15" t="s">
        <v>110</v>
      </c>
      <c r="E15" t="s">
        <v>61</v>
      </c>
      <c r="F15" t="s">
        <v>62</v>
      </c>
      <c r="G15" t="s">
        <v>63</v>
      </c>
      <c r="H15" t="s">
        <v>64</v>
      </c>
      <c r="I15" t="s">
        <v>12</v>
      </c>
      <c r="J15" t="s">
        <v>65</v>
      </c>
      <c r="K15" t="s">
        <v>66</v>
      </c>
      <c r="L15" t="s">
        <v>93</v>
      </c>
      <c r="M15" t="s">
        <v>94</v>
      </c>
      <c r="N15" t="s">
        <v>95</v>
      </c>
      <c r="O15" t="s">
        <v>96</v>
      </c>
      <c r="P15" t="s">
        <v>71</v>
      </c>
      <c r="Q15" t="s">
        <v>72</v>
      </c>
      <c r="R15" s="23">
        <v>42949.52</v>
      </c>
      <c r="S15" t="s">
        <v>73</v>
      </c>
      <c r="T15" t="s">
        <v>74</v>
      </c>
      <c r="U15" s="23">
        <v>53077754.88000001</v>
      </c>
      <c r="V15" s="25">
        <v>8.0918117386656109E-4</v>
      </c>
      <c r="W15" s="23">
        <v>19679.384868537978</v>
      </c>
      <c r="X15" s="23">
        <v>20428902.48</v>
      </c>
      <c r="Y15" s="23">
        <v>16530.683289571902</v>
      </c>
      <c r="Z15" s="23">
        <v>3891219.5200000009</v>
      </c>
      <c r="AA15" s="23">
        <v>3148.7015789660772</v>
      </c>
    </row>
    <row r="16" spans="1:27" x14ac:dyDescent="0.25">
      <c r="A16" t="s">
        <v>57</v>
      </c>
      <c r="B16" t="s">
        <v>58</v>
      </c>
      <c r="C16" t="s">
        <v>111</v>
      </c>
      <c r="D16" t="s">
        <v>112</v>
      </c>
      <c r="E16" t="s">
        <v>61</v>
      </c>
      <c r="F16" t="s">
        <v>62</v>
      </c>
      <c r="G16" t="s">
        <v>63</v>
      </c>
      <c r="H16" t="s">
        <v>64</v>
      </c>
      <c r="I16" t="s">
        <v>12</v>
      </c>
      <c r="J16" t="s">
        <v>65</v>
      </c>
      <c r="K16" t="s">
        <v>66</v>
      </c>
      <c r="L16" t="s">
        <v>67</v>
      </c>
      <c r="M16" t="s">
        <v>68</v>
      </c>
      <c r="N16" t="s">
        <v>69</v>
      </c>
      <c r="O16" t="s">
        <v>70</v>
      </c>
      <c r="P16" t="s">
        <v>71</v>
      </c>
      <c r="Q16" t="s">
        <v>72</v>
      </c>
      <c r="R16" s="23">
        <v>127258.48</v>
      </c>
      <c r="S16" t="s">
        <v>73</v>
      </c>
      <c r="T16" t="s">
        <v>74</v>
      </c>
      <c r="U16" s="23">
        <v>53077754.88000001</v>
      </c>
      <c r="V16" s="25">
        <v>2.3975859620986285E-3</v>
      </c>
      <c r="W16" s="23">
        <v>58309.583103726021</v>
      </c>
      <c r="X16" s="23">
        <v>20428902.48</v>
      </c>
      <c r="Y16" s="23">
        <v>48980.049807129857</v>
      </c>
      <c r="Z16" s="23">
        <v>3891219.5200000009</v>
      </c>
      <c r="AA16" s="23">
        <v>9329.5332965961661</v>
      </c>
    </row>
    <row r="17" spans="1:27" x14ac:dyDescent="0.25">
      <c r="A17" t="s">
        <v>57</v>
      </c>
      <c r="B17" t="s">
        <v>58</v>
      </c>
      <c r="C17" t="s">
        <v>109</v>
      </c>
      <c r="D17" t="s">
        <v>110</v>
      </c>
      <c r="E17" t="s">
        <v>61</v>
      </c>
      <c r="F17" t="s">
        <v>62</v>
      </c>
      <c r="G17" t="s">
        <v>63</v>
      </c>
      <c r="H17" t="s">
        <v>64</v>
      </c>
      <c r="I17" t="s">
        <v>12</v>
      </c>
      <c r="J17" t="s">
        <v>65</v>
      </c>
      <c r="K17" t="s">
        <v>66</v>
      </c>
      <c r="L17" t="s">
        <v>77</v>
      </c>
      <c r="M17" t="s">
        <v>78</v>
      </c>
      <c r="N17" t="s">
        <v>83</v>
      </c>
      <c r="O17" t="s">
        <v>84</v>
      </c>
      <c r="P17" t="s">
        <v>71</v>
      </c>
      <c r="Q17" t="s">
        <v>72</v>
      </c>
      <c r="R17" s="23">
        <v>57029.58</v>
      </c>
      <c r="S17" t="s">
        <v>73</v>
      </c>
      <c r="T17" t="s">
        <v>74</v>
      </c>
      <c r="U17" s="23">
        <v>53077754.88000001</v>
      </c>
      <c r="V17" s="25">
        <v>1.0744535093644111E-3</v>
      </c>
      <c r="W17" s="23">
        <v>26130.840431070621</v>
      </c>
      <c r="X17" s="23">
        <v>20428902.48</v>
      </c>
      <c r="Y17" s="23">
        <v>21949.905962099321</v>
      </c>
      <c r="Z17" s="23">
        <v>3891219.5200000009</v>
      </c>
      <c r="AA17" s="23">
        <v>4180.9344689712998</v>
      </c>
    </row>
    <row r="18" spans="1:27" x14ac:dyDescent="0.25">
      <c r="A18" t="s">
        <v>57</v>
      </c>
      <c r="B18" t="s">
        <v>58</v>
      </c>
      <c r="C18" t="s">
        <v>113</v>
      </c>
      <c r="D18" t="s">
        <v>114</v>
      </c>
      <c r="E18" t="s">
        <v>61</v>
      </c>
      <c r="F18" t="s">
        <v>62</v>
      </c>
      <c r="G18" t="s">
        <v>63</v>
      </c>
      <c r="H18" t="s">
        <v>64</v>
      </c>
      <c r="I18" t="s">
        <v>12</v>
      </c>
      <c r="J18" t="s">
        <v>65</v>
      </c>
      <c r="K18" t="s">
        <v>66</v>
      </c>
      <c r="L18" t="s">
        <v>93</v>
      </c>
      <c r="M18" t="s">
        <v>94</v>
      </c>
      <c r="N18" t="s">
        <v>115</v>
      </c>
      <c r="O18" t="s">
        <v>116</v>
      </c>
      <c r="P18" t="s">
        <v>71</v>
      </c>
      <c r="Q18" t="s">
        <v>72</v>
      </c>
      <c r="R18" s="23">
        <v>248529.16</v>
      </c>
      <c r="S18" t="s">
        <v>73</v>
      </c>
      <c r="T18" t="s">
        <v>74</v>
      </c>
      <c r="U18" s="23">
        <v>53077754.88000001</v>
      </c>
      <c r="V18" s="25">
        <v>4.6823600689570076E-3</v>
      </c>
      <c r="W18" s="23">
        <v>113875.56812496284</v>
      </c>
      <c r="X18" s="23">
        <v>20428902.48</v>
      </c>
      <c r="Y18" s="23">
        <v>95655.477224968781</v>
      </c>
      <c r="Z18" s="23">
        <v>3891219.5200000009</v>
      </c>
      <c r="AA18" s="23">
        <v>18220.090899994058</v>
      </c>
    </row>
    <row r="19" spans="1:27" x14ac:dyDescent="0.25">
      <c r="A19" t="s">
        <v>57</v>
      </c>
      <c r="B19" t="s">
        <v>58</v>
      </c>
      <c r="C19" t="s">
        <v>111</v>
      </c>
      <c r="D19" t="s">
        <v>112</v>
      </c>
      <c r="E19" t="s">
        <v>61</v>
      </c>
      <c r="F19" t="s">
        <v>62</v>
      </c>
      <c r="G19" t="s">
        <v>63</v>
      </c>
      <c r="H19" t="s">
        <v>64</v>
      </c>
      <c r="I19" t="s">
        <v>12</v>
      </c>
      <c r="J19" t="s">
        <v>65</v>
      </c>
      <c r="K19" t="s">
        <v>66</v>
      </c>
      <c r="L19" t="s">
        <v>93</v>
      </c>
      <c r="M19" t="s">
        <v>94</v>
      </c>
      <c r="N19" t="s">
        <v>95</v>
      </c>
      <c r="O19" t="s">
        <v>96</v>
      </c>
      <c r="P19" t="s">
        <v>71</v>
      </c>
      <c r="Q19" t="s">
        <v>72</v>
      </c>
      <c r="R19" s="23">
        <v>217346.79</v>
      </c>
      <c r="S19" t="s">
        <v>73</v>
      </c>
      <c r="T19" t="s">
        <v>74</v>
      </c>
      <c r="U19" s="23">
        <v>53077754.88000001</v>
      </c>
      <c r="V19" s="25">
        <v>4.0948753482769763E-3</v>
      </c>
      <c r="W19" s="23">
        <v>99587.868044888557</v>
      </c>
      <c r="X19" s="23">
        <v>20428902.48</v>
      </c>
      <c r="Y19" s="23">
        <v>83653.80915770639</v>
      </c>
      <c r="Z19" s="23">
        <v>3891219.5200000009</v>
      </c>
      <c r="AA19" s="23">
        <v>15934.058887182173</v>
      </c>
    </row>
    <row r="20" spans="1:27" x14ac:dyDescent="0.25">
      <c r="A20" t="s">
        <v>57</v>
      </c>
      <c r="B20" t="s">
        <v>58</v>
      </c>
      <c r="C20" t="s">
        <v>117</v>
      </c>
      <c r="D20" t="s">
        <v>118</v>
      </c>
      <c r="E20" t="s">
        <v>61</v>
      </c>
      <c r="F20" t="s">
        <v>62</v>
      </c>
      <c r="G20" t="s">
        <v>63</v>
      </c>
      <c r="H20" t="s">
        <v>64</v>
      </c>
      <c r="I20" t="s">
        <v>12</v>
      </c>
      <c r="J20" t="s">
        <v>65</v>
      </c>
      <c r="K20" t="s">
        <v>66</v>
      </c>
      <c r="L20" t="s">
        <v>93</v>
      </c>
      <c r="M20" t="s">
        <v>94</v>
      </c>
      <c r="N20" t="s">
        <v>103</v>
      </c>
      <c r="O20" t="s">
        <v>104</v>
      </c>
      <c r="P20" t="s">
        <v>71</v>
      </c>
      <c r="Q20" t="s">
        <v>72</v>
      </c>
      <c r="R20" s="23">
        <v>167224.68</v>
      </c>
      <c r="S20" t="s">
        <v>73</v>
      </c>
      <c r="T20" t="s">
        <v>74</v>
      </c>
      <c r="U20" s="23">
        <v>53077754.88000001</v>
      </c>
      <c r="V20" s="25">
        <v>3.1505605385545644E-3</v>
      </c>
      <c r="W20" s="23">
        <v>76622.016666032723</v>
      </c>
      <c r="X20" s="23">
        <v>20428902.48</v>
      </c>
      <c r="Y20" s="23">
        <v>64362.493999467479</v>
      </c>
      <c r="Z20" s="23">
        <v>3891219.5200000009</v>
      </c>
      <c r="AA20" s="23">
        <v>12259.522666565237</v>
      </c>
    </row>
    <row r="21" spans="1:27" x14ac:dyDescent="0.25">
      <c r="A21" t="s">
        <v>57</v>
      </c>
      <c r="B21" t="s">
        <v>58</v>
      </c>
      <c r="C21" t="s">
        <v>101</v>
      </c>
      <c r="D21" t="s">
        <v>102</v>
      </c>
      <c r="E21" t="s">
        <v>61</v>
      </c>
      <c r="F21" t="s">
        <v>62</v>
      </c>
      <c r="G21" t="s">
        <v>63</v>
      </c>
      <c r="H21" t="s">
        <v>64</v>
      </c>
      <c r="I21" t="s">
        <v>12</v>
      </c>
      <c r="J21" t="s">
        <v>65</v>
      </c>
      <c r="K21" t="s">
        <v>66</v>
      </c>
      <c r="L21" t="s">
        <v>67</v>
      </c>
      <c r="M21" t="s">
        <v>68</v>
      </c>
      <c r="N21" t="s">
        <v>119</v>
      </c>
      <c r="O21" t="s">
        <v>120</v>
      </c>
      <c r="P21" t="s">
        <v>71</v>
      </c>
      <c r="Q21" t="s">
        <v>72</v>
      </c>
      <c r="R21" s="23">
        <v>5471.63</v>
      </c>
      <c r="S21" t="s">
        <v>73</v>
      </c>
      <c r="T21" t="s">
        <v>74</v>
      </c>
      <c r="U21" s="23">
        <v>53077754.88000001</v>
      </c>
      <c r="V21" s="25">
        <v>1.0308706561478433E-4</v>
      </c>
      <c r="W21" s="23">
        <v>2507.0900123735601</v>
      </c>
      <c r="X21" s="23">
        <v>20428902.48</v>
      </c>
      <c r="Y21" s="23">
        <v>2105.9556103937903</v>
      </c>
      <c r="Z21" s="23">
        <v>3891219.5200000009</v>
      </c>
      <c r="AA21" s="23">
        <v>401.13440197976968</v>
      </c>
    </row>
    <row r="22" spans="1:27" x14ac:dyDescent="0.25">
      <c r="A22" t="s">
        <v>57</v>
      </c>
      <c r="B22" t="s">
        <v>58</v>
      </c>
      <c r="C22" t="s">
        <v>121</v>
      </c>
      <c r="D22" t="s">
        <v>122</v>
      </c>
      <c r="E22" t="s">
        <v>61</v>
      </c>
      <c r="F22" t="s">
        <v>62</v>
      </c>
      <c r="G22" t="s">
        <v>63</v>
      </c>
      <c r="H22" t="s">
        <v>64</v>
      </c>
      <c r="I22" t="s">
        <v>12</v>
      </c>
      <c r="J22" t="s">
        <v>65</v>
      </c>
      <c r="K22" t="s">
        <v>66</v>
      </c>
      <c r="L22" t="s">
        <v>93</v>
      </c>
      <c r="M22" t="s">
        <v>94</v>
      </c>
      <c r="N22" t="s">
        <v>97</v>
      </c>
      <c r="O22" t="s">
        <v>98</v>
      </c>
      <c r="P22" t="s">
        <v>71</v>
      </c>
      <c r="Q22" t="s">
        <v>72</v>
      </c>
      <c r="R22" s="23">
        <v>17393.25</v>
      </c>
      <c r="S22" t="s">
        <v>73</v>
      </c>
      <c r="T22" t="s">
        <v>74</v>
      </c>
      <c r="U22" s="23">
        <v>53077754.88000001</v>
      </c>
      <c r="V22" s="25">
        <v>3.27693777540577E-4</v>
      </c>
      <c r="W22" s="23">
        <v>7969.5526484276925</v>
      </c>
      <c r="X22" s="23">
        <v>20428902.48</v>
      </c>
      <c r="Y22" s="23">
        <v>6694.4242246792619</v>
      </c>
      <c r="Z22" s="23">
        <v>3891219.5200000009</v>
      </c>
      <c r="AA22" s="23">
        <v>1275.128423748431</v>
      </c>
    </row>
    <row r="23" spans="1:27" x14ac:dyDescent="0.25">
      <c r="A23" t="s">
        <v>57</v>
      </c>
      <c r="B23" t="s">
        <v>58</v>
      </c>
      <c r="C23" t="s">
        <v>123</v>
      </c>
      <c r="D23" t="s">
        <v>124</v>
      </c>
      <c r="E23" t="s">
        <v>61</v>
      </c>
      <c r="F23" t="s">
        <v>62</v>
      </c>
      <c r="G23" t="s">
        <v>63</v>
      </c>
      <c r="H23" t="s">
        <v>64</v>
      </c>
      <c r="I23" t="s">
        <v>12</v>
      </c>
      <c r="J23" t="s">
        <v>65</v>
      </c>
      <c r="K23" t="s">
        <v>66</v>
      </c>
      <c r="L23" t="s">
        <v>67</v>
      </c>
      <c r="M23" t="s">
        <v>68</v>
      </c>
      <c r="N23" t="s">
        <v>69</v>
      </c>
      <c r="O23" t="s">
        <v>70</v>
      </c>
      <c r="P23" t="s">
        <v>71</v>
      </c>
      <c r="Q23" t="s">
        <v>72</v>
      </c>
      <c r="R23" s="23">
        <v>135907.81</v>
      </c>
      <c r="S23" t="s">
        <v>73</v>
      </c>
      <c r="T23" t="s">
        <v>74</v>
      </c>
      <c r="U23" s="23">
        <v>53077754.88000001</v>
      </c>
      <c r="V23" s="25">
        <v>2.5605417996157711E-3</v>
      </c>
      <c r="W23" s="23">
        <v>62272.68895275511</v>
      </c>
      <c r="X23" s="23">
        <v>20428902.48</v>
      </c>
      <c r="Y23" s="23">
        <v>52309.058720314293</v>
      </c>
      <c r="Z23" s="23">
        <v>3891219.5200000009</v>
      </c>
      <c r="AA23" s="23">
        <v>9963.6302324408189</v>
      </c>
    </row>
    <row r="24" spans="1:27" x14ac:dyDescent="0.25">
      <c r="A24" t="s">
        <v>57</v>
      </c>
      <c r="B24" t="s">
        <v>58</v>
      </c>
      <c r="C24" t="s">
        <v>125</v>
      </c>
      <c r="D24" t="s">
        <v>126</v>
      </c>
      <c r="E24" t="s">
        <v>61</v>
      </c>
      <c r="F24" t="s">
        <v>62</v>
      </c>
      <c r="G24" t="s">
        <v>63</v>
      </c>
      <c r="H24" t="s">
        <v>64</v>
      </c>
      <c r="I24" t="s">
        <v>12</v>
      </c>
      <c r="J24" t="s">
        <v>65</v>
      </c>
      <c r="K24" t="s">
        <v>66</v>
      </c>
      <c r="L24" t="s">
        <v>67</v>
      </c>
      <c r="M24" t="s">
        <v>68</v>
      </c>
      <c r="N24" t="s">
        <v>69</v>
      </c>
      <c r="O24" t="s">
        <v>70</v>
      </c>
      <c r="P24" t="s">
        <v>71</v>
      </c>
      <c r="Q24" t="s">
        <v>72</v>
      </c>
      <c r="R24" s="23">
        <v>47904.37</v>
      </c>
      <c r="S24" t="s">
        <v>73</v>
      </c>
      <c r="T24" t="s">
        <v>74</v>
      </c>
      <c r="U24" s="23">
        <v>53077754.88000001</v>
      </c>
      <c r="V24" s="25">
        <v>9.0253195728236485E-4</v>
      </c>
      <c r="W24" s="23">
        <v>21949.687310005902</v>
      </c>
      <c r="X24" s="23">
        <v>20428902.48</v>
      </c>
      <c r="Y24" s="23">
        <v>18437.737340404958</v>
      </c>
      <c r="Z24" s="23">
        <v>3891219.5200000009</v>
      </c>
      <c r="AA24" s="23">
        <v>3511.9499696009452</v>
      </c>
    </row>
    <row r="25" spans="1:27" x14ac:dyDescent="0.25">
      <c r="A25" t="s">
        <v>57</v>
      </c>
      <c r="B25" t="s">
        <v>58</v>
      </c>
      <c r="C25" t="s">
        <v>121</v>
      </c>
      <c r="D25" t="s">
        <v>122</v>
      </c>
      <c r="E25" t="s">
        <v>61</v>
      </c>
      <c r="F25" t="s">
        <v>62</v>
      </c>
      <c r="G25" t="s">
        <v>63</v>
      </c>
      <c r="H25" t="s">
        <v>64</v>
      </c>
      <c r="I25" t="s">
        <v>12</v>
      </c>
      <c r="J25" t="s">
        <v>65</v>
      </c>
      <c r="K25" t="s">
        <v>66</v>
      </c>
      <c r="L25" t="s">
        <v>93</v>
      </c>
      <c r="M25" t="s">
        <v>94</v>
      </c>
      <c r="N25" t="s">
        <v>95</v>
      </c>
      <c r="O25" t="s">
        <v>96</v>
      </c>
      <c r="P25" t="s">
        <v>71</v>
      </c>
      <c r="Q25" t="s">
        <v>72</v>
      </c>
      <c r="R25" s="23">
        <v>1141.45</v>
      </c>
      <c r="S25" t="s">
        <v>73</v>
      </c>
      <c r="T25" t="s">
        <v>74</v>
      </c>
      <c r="U25" s="23">
        <v>53077754.88000001</v>
      </c>
      <c r="V25" s="25">
        <v>2.150524268746161E-5</v>
      </c>
      <c r="W25" s="23">
        <v>523.01012579867427</v>
      </c>
      <c r="X25" s="23">
        <v>20428902.48</v>
      </c>
      <c r="Y25" s="23">
        <v>439.32850567088639</v>
      </c>
      <c r="Z25" s="23">
        <v>3891219.5200000009</v>
      </c>
      <c r="AA25" s="23">
        <v>83.681620127787895</v>
      </c>
    </row>
    <row r="26" spans="1:27" x14ac:dyDescent="0.25">
      <c r="A26" t="s">
        <v>57</v>
      </c>
      <c r="B26" t="s">
        <v>58</v>
      </c>
      <c r="C26" t="s">
        <v>127</v>
      </c>
      <c r="D26" t="s">
        <v>128</v>
      </c>
      <c r="E26" t="s">
        <v>61</v>
      </c>
      <c r="F26" t="s">
        <v>62</v>
      </c>
      <c r="G26" t="s">
        <v>63</v>
      </c>
      <c r="H26" t="s">
        <v>64</v>
      </c>
      <c r="I26" t="s">
        <v>12</v>
      </c>
      <c r="J26" t="s">
        <v>65</v>
      </c>
      <c r="K26" t="s">
        <v>66</v>
      </c>
      <c r="L26" t="s">
        <v>67</v>
      </c>
      <c r="M26" t="s">
        <v>68</v>
      </c>
      <c r="N26" t="s">
        <v>69</v>
      </c>
      <c r="O26" t="s">
        <v>70</v>
      </c>
      <c r="P26" t="s">
        <v>71</v>
      </c>
      <c r="Q26" t="s">
        <v>72</v>
      </c>
      <c r="R26" s="23">
        <v>3935.08</v>
      </c>
      <c r="S26" t="s">
        <v>73</v>
      </c>
      <c r="T26" t="s">
        <v>74</v>
      </c>
      <c r="U26" s="23">
        <v>53077754.88000001</v>
      </c>
      <c r="V26" s="25">
        <v>7.4138026540432287E-5</v>
      </c>
      <c r="W26" s="23">
        <v>1803.0458503025513</v>
      </c>
      <c r="X26" s="23">
        <v>20428902.48</v>
      </c>
      <c r="Y26" s="23">
        <v>1514.5585142541431</v>
      </c>
      <c r="Z26" s="23">
        <v>3891219.5200000009</v>
      </c>
      <c r="AA26" s="23">
        <v>288.48733604840828</v>
      </c>
    </row>
    <row r="27" spans="1:27" x14ac:dyDescent="0.25">
      <c r="A27" t="s">
        <v>57</v>
      </c>
      <c r="B27" t="s">
        <v>58</v>
      </c>
      <c r="C27" t="s">
        <v>59</v>
      </c>
      <c r="D27" t="s">
        <v>60</v>
      </c>
      <c r="E27" t="s">
        <v>61</v>
      </c>
      <c r="F27" t="s">
        <v>62</v>
      </c>
      <c r="G27" t="s">
        <v>63</v>
      </c>
      <c r="H27" t="s">
        <v>64</v>
      </c>
      <c r="I27" t="s">
        <v>12</v>
      </c>
      <c r="J27" t="s">
        <v>65</v>
      </c>
      <c r="K27" t="s">
        <v>66</v>
      </c>
      <c r="L27" t="s">
        <v>85</v>
      </c>
      <c r="M27" t="s">
        <v>86</v>
      </c>
      <c r="N27" t="s">
        <v>107</v>
      </c>
      <c r="O27" t="s">
        <v>108</v>
      </c>
      <c r="P27" t="s">
        <v>71</v>
      </c>
      <c r="Q27" t="s">
        <v>72</v>
      </c>
      <c r="R27" s="23">
        <v>56181.1</v>
      </c>
      <c r="S27" t="s">
        <v>73</v>
      </c>
      <c r="T27" t="s">
        <v>74</v>
      </c>
      <c r="U27" s="23">
        <v>53077754.88000001</v>
      </c>
      <c r="V27" s="25">
        <v>1.0584679048127816E-3</v>
      </c>
      <c r="W27" s="23">
        <v>25742.068578131235</v>
      </c>
      <c r="X27" s="23">
        <v>20428902.48</v>
      </c>
      <c r="Y27" s="23">
        <v>21623.337605630237</v>
      </c>
      <c r="Z27" s="23">
        <v>3891219.5200000009</v>
      </c>
      <c r="AA27" s="23">
        <v>4118.7309725009982</v>
      </c>
    </row>
    <row r="28" spans="1:27" x14ac:dyDescent="0.25">
      <c r="A28" t="s">
        <v>57</v>
      </c>
      <c r="B28" t="s">
        <v>58</v>
      </c>
      <c r="C28" t="s">
        <v>59</v>
      </c>
      <c r="D28" t="s">
        <v>60</v>
      </c>
      <c r="E28" t="s">
        <v>61</v>
      </c>
      <c r="F28" t="s">
        <v>62</v>
      </c>
      <c r="G28" t="s">
        <v>63</v>
      </c>
      <c r="H28" t="s">
        <v>64</v>
      </c>
      <c r="I28" t="s">
        <v>12</v>
      </c>
      <c r="J28" t="s">
        <v>65</v>
      </c>
      <c r="K28" t="s">
        <v>66</v>
      </c>
      <c r="L28" t="s">
        <v>67</v>
      </c>
      <c r="M28" t="s">
        <v>68</v>
      </c>
      <c r="N28" t="s">
        <v>129</v>
      </c>
      <c r="O28" t="s">
        <v>130</v>
      </c>
      <c r="P28" t="s">
        <v>71</v>
      </c>
      <c r="Q28" t="s">
        <v>72</v>
      </c>
      <c r="R28" s="23">
        <v>84794.62</v>
      </c>
      <c r="S28" t="s">
        <v>73</v>
      </c>
      <c r="T28" t="s">
        <v>74</v>
      </c>
      <c r="U28" s="23">
        <v>53077754.88000001</v>
      </c>
      <c r="V28" s="25">
        <v>1.5975547607789092E-3</v>
      </c>
      <c r="W28" s="23">
        <v>38852.726683823887</v>
      </c>
      <c r="X28" s="23">
        <v>20428902.48</v>
      </c>
      <c r="Y28" s="23">
        <v>32636.290414412066</v>
      </c>
      <c r="Z28" s="23">
        <v>3891219.5200000009</v>
      </c>
      <c r="AA28" s="23">
        <v>6216.4362694118236</v>
      </c>
    </row>
    <row r="29" spans="1:27" x14ac:dyDescent="0.25">
      <c r="A29" t="s">
        <v>57</v>
      </c>
      <c r="B29" t="s">
        <v>58</v>
      </c>
      <c r="C29" t="s">
        <v>131</v>
      </c>
      <c r="D29" t="s">
        <v>132</v>
      </c>
      <c r="E29" t="s">
        <v>61</v>
      </c>
      <c r="F29" t="s">
        <v>62</v>
      </c>
      <c r="G29" t="s">
        <v>63</v>
      </c>
      <c r="H29" t="s">
        <v>64</v>
      </c>
      <c r="I29" t="s">
        <v>12</v>
      </c>
      <c r="J29" t="s">
        <v>65</v>
      </c>
      <c r="K29" t="s">
        <v>66</v>
      </c>
      <c r="L29" t="s">
        <v>93</v>
      </c>
      <c r="M29" t="s">
        <v>94</v>
      </c>
      <c r="N29" t="s">
        <v>95</v>
      </c>
      <c r="O29" t="s">
        <v>96</v>
      </c>
      <c r="P29" t="s">
        <v>71</v>
      </c>
      <c r="Q29" t="s">
        <v>72</v>
      </c>
      <c r="R29" s="23">
        <v>207438.61</v>
      </c>
      <c r="S29" t="s">
        <v>73</v>
      </c>
      <c r="T29" t="s">
        <v>74</v>
      </c>
      <c r="U29" s="23">
        <v>53077754.88000001</v>
      </c>
      <c r="V29" s="25">
        <v>3.9082024186777352E-3</v>
      </c>
      <c r="W29" s="23">
        <v>95047.959622937604</v>
      </c>
      <c r="X29" s="23">
        <v>20428902.48</v>
      </c>
      <c r="Y29" s="23">
        <v>79840.28608326758</v>
      </c>
      <c r="Z29" s="23">
        <v>3891219.5200000009</v>
      </c>
      <c r="AA29" s="23">
        <v>15207.673539670019</v>
      </c>
    </row>
    <row r="30" spans="1:27" x14ac:dyDescent="0.25">
      <c r="A30" t="s">
        <v>57</v>
      </c>
      <c r="B30" t="s">
        <v>58</v>
      </c>
      <c r="C30" t="s">
        <v>75</v>
      </c>
      <c r="D30" t="s">
        <v>76</v>
      </c>
      <c r="E30" t="s">
        <v>61</v>
      </c>
      <c r="F30" t="s">
        <v>62</v>
      </c>
      <c r="G30" t="s">
        <v>63</v>
      </c>
      <c r="H30" t="s">
        <v>64</v>
      </c>
      <c r="I30" t="s">
        <v>12</v>
      </c>
      <c r="J30" t="s">
        <v>65</v>
      </c>
      <c r="K30" t="s">
        <v>66</v>
      </c>
      <c r="L30" t="s">
        <v>93</v>
      </c>
      <c r="M30" t="s">
        <v>94</v>
      </c>
      <c r="N30" t="s">
        <v>95</v>
      </c>
      <c r="O30" t="s">
        <v>96</v>
      </c>
      <c r="P30" t="s">
        <v>71</v>
      </c>
      <c r="Q30" t="s">
        <v>72</v>
      </c>
      <c r="R30" s="23">
        <v>960</v>
      </c>
      <c r="S30" t="s">
        <v>73</v>
      </c>
      <c r="T30" t="s">
        <v>74</v>
      </c>
      <c r="U30" s="23">
        <v>53077754.88000001</v>
      </c>
      <c r="V30" s="25">
        <v>1.8086673073689732E-5</v>
      </c>
      <c r="W30" s="23">
        <v>439.8700957262493</v>
      </c>
      <c r="X30" s="23">
        <v>20428902.48</v>
      </c>
      <c r="Y30" s="23">
        <v>369.49088041004939</v>
      </c>
      <c r="Z30" s="23">
        <v>3891219.5200000009</v>
      </c>
      <c r="AA30" s="23">
        <v>70.379215316199904</v>
      </c>
    </row>
    <row r="31" spans="1:27" x14ac:dyDescent="0.25">
      <c r="A31" t="s">
        <v>57</v>
      </c>
      <c r="B31" t="s">
        <v>58</v>
      </c>
      <c r="C31" t="s">
        <v>133</v>
      </c>
      <c r="D31" t="s">
        <v>134</v>
      </c>
      <c r="E31" t="s">
        <v>61</v>
      </c>
      <c r="F31" t="s">
        <v>62</v>
      </c>
      <c r="G31" t="s">
        <v>63</v>
      </c>
      <c r="H31" t="s">
        <v>64</v>
      </c>
      <c r="I31" t="s">
        <v>12</v>
      </c>
      <c r="J31" t="s">
        <v>65</v>
      </c>
      <c r="K31" t="s">
        <v>66</v>
      </c>
      <c r="L31" t="s">
        <v>77</v>
      </c>
      <c r="M31" t="s">
        <v>78</v>
      </c>
      <c r="N31" t="s">
        <v>135</v>
      </c>
      <c r="O31" t="s">
        <v>136</v>
      </c>
      <c r="P31" t="s">
        <v>71</v>
      </c>
      <c r="Q31" t="s">
        <v>72</v>
      </c>
      <c r="R31" s="23">
        <v>107995.68</v>
      </c>
      <c r="S31" t="s">
        <v>73</v>
      </c>
      <c r="T31" t="s">
        <v>74</v>
      </c>
      <c r="U31" s="23">
        <v>53077754.88000001</v>
      </c>
      <c r="V31" s="25">
        <v>2.0346693307612632E-3</v>
      </c>
      <c r="W31" s="23">
        <v>49483.406353772283</v>
      </c>
      <c r="X31" s="23">
        <v>20428902.48</v>
      </c>
      <c r="Y31" s="23">
        <v>41566.061337168714</v>
      </c>
      <c r="Z31" s="23">
        <v>3891219.5200000009</v>
      </c>
      <c r="AA31" s="23">
        <v>7917.3450166035655</v>
      </c>
    </row>
    <row r="32" spans="1:27" x14ac:dyDescent="0.25">
      <c r="A32" t="s">
        <v>57</v>
      </c>
      <c r="B32" t="s">
        <v>58</v>
      </c>
      <c r="C32" t="s">
        <v>133</v>
      </c>
      <c r="D32" t="s">
        <v>134</v>
      </c>
      <c r="E32" t="s">
        <v>61</v>
      </c>
      <c r="F32" t="s">
        <v>62</v>
      </c>
      <c r="G32" t="s">
        <v>63</v>
      </c>
      <c r="H32" t="s">
        <v>64</v>
      </c>
      <c r="I32" t="s">
        <v>12</v>
      </c>
      <c r="J32" t="s">
        <v>65</v>
      </c>
      <c r="K32" t="s">
        <v>66</v>
      </c>
      <c r="L32" t="s">
        <v>77</v>
      </c>
      <c r="M32" t="s">
        <v>78</v>
      </c>
      <c r="N32" t="s">
        <v>83</v>
      </c>
      <c r="O32" t="s">
        <v>84</v>
      </c>
      <c r="P32" t="s">
        <v>71</v>
      </c>
      <c r="Q32" t="s">
        <v>72</v>
      </c>
      <c r="R32" s="23">
        <v>135306.35</v>
      </c>
      <c r="S32" t="s">
        <v>73</v>
      </c>
      <c r="T32" t="s">
        <v>74</v>
      </c>
      <c r="U32" s="23">
        <v>53077754.88000001</v>
      </c>
      <c r="V32" s="25">
        <v>2.5492101221294156E-3</v>
      </c>
      <c r="W32" s="23">
        <v>61997.101173822288</v>
      </c>
      <c r="X32" s="23">
        <v>20428902.48</v>
      </c>
      <c r="Y32" s="23">
        <v>52077.564986010722</v>
      </c>
      <c r="Z32" s="23">
        <v>3891219.5200000009</v>
      </c>
      <c r="AA32" s="23">
        <v>9919.5361878115691</v>
      </c>
    </row>
    <row r="33" spans="1:27" x14ac:dyDescent="0.25">
      <c r="A33" t="s">
        <v>57</v>
      </c>
      <c r="B33" t="s">
        <v>58</v>
      </c>
      <c r="C33" t="s">
        <v>137</v>
      </c>
      <c r="D33" t="s">
        <v>138</v>
      </c>
      <c r="E33" t="s">
        <v>61</v>
      </c>
      <c r="F33" t="s">
        <v>62</v>
      </c>
      <c r="G33" t="s">
        <v>63</v>
      </c>
      <c r="H33" t="s">
        <v>64</v>
      </c>
      <c r="I33" t="s">
        <v>12</v>
      </c>
      <c r="J33" t="s">
        <v>65</v>
      </c>
      <c r="K33" t="s">
        <v>66</v>
      </c>
      <c r="L33" t="s">
        <v>93</v>
      </c>
      <c r="M33" t="s">
        <v>94</v>
      </c>
      <c r="N33" t="s">
        <v>95</v>
      </c>
      <c r="O33" t="s">
        <v>96</v>
      </c>
      <c r="P33" t="s">
        <v>71</v>
      </c>
      <c r="Q33" t="s">
        <v>72</v>
      </c>
      <c r="R33" s="23">
        <v>144371</v>
      </c>
      <c r="S33" t="s">
        <v>73</v>
      </c>
      <c r="T33" t="s">
        <v>74</v>
      </c>
      <c r="U33" s="23">
        <v>53077754.88000001</v>
      </c>
      <c r="V33" s="25">
        <v>2.7199907065850629E-3</v>
      </c>
      <c r="W33" s="23">
        <v>66150.50582301493</v>
      </c>
      <c r="X33" s="23">
        <v>20428902.48</v>
      </c>
      <c r="Y33" s="23">
        <v>55566.424891332543</v>
      </c>
      <c r="Z33" s="23">
        <v>3891219.5200000009</v>
      </c>
      <c r="AA33" s="23">
        <v>10584.080931682392</v>
      </c>
    </row>
    <row r="34" spans="1:27" x14ac:dyDescent="0.25">
      <c r="A34" t="s">
        <v>57</v>
      </c>
      <c r="B34" t="s">
        <v>58</v>
      </c>
      <c r="C34" t="s">
        <v>133</v>
      </c>
      <c r="D34" t="s">
        <v>134</v>
      </c>
      <c r="E34" t="s">
        <v>61</v>
      </c>
      <c r="F34" t="s">
        <v>62</v>
      </c>
      <c r="G34" t="s">
        <v>63</v>
      </c>
      <c r="H34" t="s">
        <v>64</v>
      </c>
      <c r="I34" t="s">
        <v>12</v>
      </c>
      <c r="J34" t="s">
        <v>65</v>
      </c>
      <c r="K34" t="s">
        <v>66</v>
      </c>
      <c r="L34" t="s">
        <v>85</v>
      </c>
      <c r="M34" t="s">
        <v>86</v>
      </c>
      <c r="N34" t="s">
        <v>107</v>
      </c>
      <c r="O34" t="s">
        <v>108</v>
      </c>
      <c r="P34" t="s">
        <v>71</v>
      </c>
      <c r="Q34" t="s">
        <v>72</v>
      </c>
      <c r="R34" s="23">
        <v>59235.34</v>
      </c>
      <c r="S34" t="s">
        <v>73</v>
      </c>
      <c r="T34" t="s">
        <v>74</v>
      </c>
      <c r="U34" s="23">
        <v>53077754.88000001</v>
      </c>
      <c r="V34" s="25">
        <v>1.1160106551967254E-3</v>
      </c>
      <c r="W34" s="23">
        <v>27141.515287684295</v>
      </c>
      <c r="X34" s="23">
        <v>20428902.48</v>
      </c>
      <c r="Y34" s="23">
        <v>22798.872841654807</v>
      </c>
      <c r="Z34" s="23">
        <v>3891219.5200000009</v>
      </c>
      <c r="AA34" s="23">
        <v>4342.6424460294884</v>
      </c>
    </row>
    <row r="35" spans="1:27" x14ac:dyDescent="0.25">
      <c r="A35" t="s">
        <v>57</v>
      </c>
      <c r="B35" t="s">
        <v>58</v>
      </c>
      <c r="C35" t="s">
        <v>139</v>
      </c>
      <c r="D35" t="s">
        <v>140</v>
      </c>
      <c r="E35" t="s">
        <v>61</v>
      </c>
      <c r="F35" t="s">
        <v>62</v>
      </c>
      <c r="G35" t="s">
        <v>63</v>
      </c>
      <c r="H35" t="s">
        <v>64</v>
      </c>
      <c r="I35" t="s">
        <v>12</v>
      </c>
      <c r="J35" t="s">
        <v>65</v>
      </c>
      <c r="K35" t="s">
        <v>66</v>
      </c>
      <c r="L35" t="s">
        <v>67</v>
      </c>
      <c r="M35" t="s">
        <v>68</v>
      </c>
      <c r="N35" t="s">
        <v>129</v>
      </c>
      <c r="O35" t="s">
        <v>130</v>
      </c>
      <c r="P35" t="s">
        <v>71</v>
      </c>
      <c r="Q35" t="s">
        <v>72</v>
      </c>
      <c r="R35" s="23">
        <v>918.3</v>
      </c>
      <c r="S35" t="s">
        <v>73</v>
      </c>
      <c r="T35" t="s">
        <v>74</v>
      </c>
      <c r="U35" s="23">
        <v>53077754.88000001</v>
      </c>
      <c r="V35" s="25">
        <v>1.7301033212051333E-5</v>
      </c>
      <c r="W35" s="23">
        <v>420.76323844314038</v>
      </c>
      <c r="X35" s="23">
        <v>20428902.48</v>
      </c>
      <c r="Y35" s="23">
        <v>353.44112029223788</v>
      </c>
      <c r="Z35" s="23">
        <v>3891219.5200000009</v>
      </c>
      <c r="AA35" s="23">
        <v>67.322118150902469</v>
      </c>
    </row>
    <row r="36" spans="1:27" x14ac:dyDescent="0.25">
      <c r="A36" t="s">
        <v>57</v>
      </c>
      <c r="B36" t="s">
        <v>58</v>
      </c>
      <c r="C36" t="s">
        <v>139</v>
      </c>
      <c r="D36" t="s">
        <v>140</v>
      </c>
      <c r="E36" t="s">
        <v>61</v>
      </c>
      <c r="F36" t="s">
        <v>62</v>
      </c>
      <c r="G36" t="s">
        <v>63</v>
      </c>
      <c r="H36" t="s">
        <v>64</v>
      </c>
      <c r="I36" t="s">
        <v>12</v>
      </c>
      <c r="J36" t="s">
        <v>65</v>
      </c>
      <c r="K36" t="s">
        <v>66</v>
      </c>
      <c r="L36" t="s">
        <v>93</v>
      </c>
      <c r="M36" t="s">
        <v>94</v>
      </c>
      <c r="N36" t="s">
        <v>95</v>
      </c>
      <c r="O36" t="s">
        <v>96</v>
      </c>
      <c r="P36" t="s">
        <v>71</v>
      </c>
      <c r="Q36" t="s">
        <v>72</v>
      </c>
      <c r="R36" s="23">
        <v>1031295.86</v>
      </c>
      <c r="S36" t="s">
        <v>73</v>
      </c>
      <c r="T36" t="s">
        <v>74</v>
      </c>
      <c r="U36" s="23">
        <v>53077754.88000001</v>
      </c>
      <c r="V36" s="25">
        <v>1.94299073563226E-2</v>
      </c>
      <c r="W36" s="23">
        <v>472537.71735446312</v>
      </c>
      <c r="X36" s="23">
        <v>20428902.48</v>
      </c>
      <c r="Y36" s="23">
        <v>396931.68257774902</v>
      </c>
      <c r="Z36" s="23">
        <v>3891219.5200000009</v>
      </c>
      <c r="AA36" s="23">
        <v>75606.034776714107</v>
      </c>
    </row>
    <row r="37" spans="1:27" x14ac:dyDescent="0.25">
      <c r="A37" t="s">
        <v>57</v>
      </c>
      <c r="B37" t="s">
        <v>58</v>
      </c>
      <c r="C37" t="s">
        <v>75</v>
      </c>
      <c r="D37" t="s">
        <v>76</v>
      </c>
      <c r="E37" t="s">
        <v>61</v>
      </c>
      <c r="F37" t="s">
        <v>62</v>
      </c>
      <c r="G37" t="s">
        <v>63</v>
      </c>
      <c r="H37" t="s">
        <v>64</v>
      </c>
      <c r="I37" t="s">
        <v>12</v>
      </c>
      <c r="J37" t="s">
        <v>65</v>
      </c>
      <c r="K37" t="s">
        <v>66</v>
      </c>
      <c r="L37" t="s">
        <v>85</v>
      </c>
      <c r="M37" t="s">
        <v>86</v>
      </c>
      <c r="N37" t="s">
        <v>107</v>
      </c>
      <c r="O37" t="s">
        <v>108</v>
      </c>
      <c r="P37" t="s">
        <v>71</v>
      </c>
      <c r="Q37" t="s">
        <v>72</v>
      </c>
      <c r="R37" s="23">
        <v>4425.6000000000004</v>
      </c>
      <c r="S37" t="s">
        <v>73</v>
      </c>
      <c r="T37" t="s">
        <v>74</v>
      </c>
      <c r="U37" s="23">
        <v>53077754.88000001</v>
      </c>
      <c r="V37" s="25">
        <v>8.3379562869709679E-5</v>
      </c>
      <c r="W37" s="23">
        <v>2027.8011412980095</v>
      </c>
      <c r="X37" s="23">
        <v>20428902.48</v>
      </c>
      <c r="Y37" s="23">
        <v>1703.352958690328</v>
      </c>
      <c r="Z37" s="23">
        <v>3891219.5200000009</v>
      </c>
      <c r="AA37" s="23">
        <v>324.44818260768159</v>
      </c>
    </row>
    <row r="38" spans="1:27" x14ac:dyDescent="0.25">
      <c r="A38" t="s">
        <v>57</v>
      </c>
      <c r="B38" t="s">
        <v>58</v>
      </c>
      <c r="C38" t="s">
        <v>59</v>
      </c>
      <c r="D38" t="s">
        <v>60</v>
      </c>
      <c r="E38" t="s">
        <v>61</v>
      </c>
      <c r="F38" t="s">
        <v>62</v>
      </c>
      <c r="G38" t="s">
        <v>63</v>
      </c>
      <c r="H38" t="s">
        <v>64</v>
      </c>
      <c r="I38" t="s">
        <v>12</v>
      </c>
      <c r="J38" t="s">
        <v>65</v>
      </c>
      <c r="K38" t="s">
        <v>66</v>
      </c>
      <c r="L38" t="s">
        <v>141</v>
      </c>
      <c r="M38" t="s">
        <v>142</v>
      </c>
      <c r="N38" t="s">
        <v>143</v>
      </c>
      <c r="O38" t="s">
        <v>144</v>
      </c>
      <c r="P38" t="s">
        <v>71</v>
      </c>
      <c r="Q38" t="s">
        <v>72</v>
      </c>
      <c r="R38" s="23">
        <v>348.67</v>
      </c>
      <c r="S38" t="s">
        <v>73</v>
      </c>
      <c r="T38" t="s">
        <v>74</v>
      </c>
      <c r="U38" s="23">
        <v>53077754.88000001</v>
      </c>
      <c r="V38" s="25">
        <v>6.5690419797952081E-6</v>
      </c>
      <c r="W38" s="23">
        <v>159.75990237174102</v>
      </c>
      <c r="X38" s="23">
        <v>20428902.48</v>
      </c>
      <c r="Y38" s="23">
        <v>134.19831799226245</v>
      </c>
      <c r="Z38" s="23">
        <v>3891219.5200000009</v>
      </c>
      <c r="AA38" s="23">
        <v>25.561584379478564</v>
      </c>
    </row>
    <row r="39" spans="1:27" x14ac:dyDescent="0.25">
      <c r="A39" t="s">
        <v>57</v>
      </c>
      <c r="B39" t="s">
        <v>58</v>
      </c>
      <c r="C39" t="s">
        <v>145</v>
      </c>
      <c r="D39" t="s">
        <v>146</v>
      </c>
      <c r="E39" t="s">
        <v>61</v>
      </c>
      <c r="F39" t="s">
        <v>62</v>
      </c>
      <c r="G39" t="s">
        <v>63</v>
      </c>
      <c r="H39" t="s">
        <v>64</v>
      </c>
      <c r="I39" t="s">
        <v>12</v>
      </c>
      <c r="J39" t="s">
        <v>65</v>
      </c>
      <c r="K39" t="s">
        <v>66</v>
      </c>
      <c r="L39" t="s">
        <v>67</v>
      </c>
      <c r="M39" t="s">
        <v>68</v>
      </c>
      <c r="N39" t="s">
        <v>69</v>
      </c>
      <c r="O39" t="s">
        <v>70</v>
      </c>
      <c r="P39" t="s">
        <v>71</v>
      </c>
      <c r="Q39" t="s">
        <v>72</v>
      </c>
      <c r="R39" s="23">
        <v>645643.65</v>
      </c>
      <c r="S39" t="s">
        <v>73</v>
      </c>
      <c r="T39" t="s">
        <v>74</v>
      </c>
      <c r="U39" s="23">
        <v>53077754.88000001</v>
      </c>
      <c r="V39" s="25">
        <v>1.2164110020472666E-2</v>
      </c>
      <c r="W39" s="23">
        <v>295832.63971931773</v>
      </c>
      <c r="X39" s="23">
        <v>20428902.48</v>
      </c>
      <c r="Y39" s="23">
        <v>248499.41736422689</v>
      </c>
      <c r="Z39" s="23">
        <v>3891219.5200000009</v>
      </c>
      <c r="AA39" s="23">
        <v>47333.222355090846</v>
      </c>
    </row>
    <row r="40" spans="1:27" x14ac:dyDescent="0.25">
      <c r="A40" t="s">
        <v>57</v>
      </c>
      <c r="B40" t="s">
        <v>58</v>
      </c>
      <c r="C40" t="s">
        <v>113</v>
      </c>
      <c r="D40" t="s">
        <v>114</v>
      </c>
      <c r="E40" t="s">
        <v>61</v>
      </c>
      <c r="F40" t="s">
        <v>62</v>
      </c>
      <c r="G40" t="s">
        <v>63</v>
      </c>
      <c r="H40" t="s">
        <v>64</v>
      </c>
      <c r="I40" t="s">
        <v>12</v>
      </c>
      <c r="J40" t="s">
        <v>65</v>
      </c>
      <c r="K40" t="s">
        <v>66</v>
      </c>
      <c r="L40" t="s">
        <v>67</v>
      </c>
      <c r="M40" t="s">
        <v>68</v>
      </c>
      <c r="N40" t="s">
        <v>69</v>
      </c>
      <c r="O40" t="s">
        <v>70</v>
      </c>
      <c r="P40" t="s">
        <v>71</v>
      </c>
      <c r="Q40" t="s">
        <v>72</v>
      </c>
      <c r="R40" s="23">
        <v>2641996.77</v>
      </c>
      <c r="S40" t="s">
        <v>73</v>
      </c>
      <c r="T40" t="s">
        <v>74</v>
      </c>
      <c r="U40" s="23">
        <v>53077754.88000001</v>
      </c>
      <c r="V40" s="25">
        <v>4.9775970667431509E-2</v>
      </c>
      <c r="W40" s="23">
        <v>1210557.6793003557</v>
      </c>
      <c r="X40" s="23">
        <v>20428902.48</v>
      </c>
      <c r="Y40" s="23">
        <v>1016868.4506122988</v>
      </c>
      <c r="Z40" s="23">
        <v>3891219.5200000009</v>
      </c>
      <c r="AA40" s="23">
        <v>193689.22868805696</v>
      </c>
    </row>
    <row r="41" spans="1:27" x14ac:dyDescent="0.25">
      <c r="A41" t="s">
        <v>57</v>
      </c>
      <c r="B41" t="s">
        <v>58</v>
      </c>
      <c r="C41" t="s">
        <v>117</v>
      </c>
      <c r="D41" t="s">
        <v>118</v>
      </c>
      <c r="E41" t="s">
        <v>61</v>
      </c>
      <c r="F41" t="s">
        <v>62</v>
      </c>
      <c r="G41" t="s">
        <v>63</v>
      </c>
      <c r="H41" t="s">
        <v>64</v>
      </c>
      <c r="I41" t="s">
        <v>12</v>
      </c>
      <c r="J41" t="s">
        <v>65</v>
      </c>
      <c r="K41" t="s">
        <v>66</v>
      </c>
      <c r="L41" t="s">
        <v>67</v>
      </c>
      <c r="M41" t="s">
        <v>68</v>
      </c>
      <c r="N41" t="s">
        <v>69</v>
      </c>
      <c r="O41" t="s">
        <v>70</v>
      </c>
      <c r="P41" t="s">
        <v>71</v>
      </c>
      <c r="Q41" t="s">
        <v>72</v>
      </c>
      <c r="R41" s="23">
        <v>922295.05</v>
      </c>
      <c r="S41" t="s">
        <v>73</v>
      </c>
      <c r="T41" t="s">
        <v>74</v>
      </c>
      <c r="U41" s="23">
        <v>53077754.88000001</v>
      </c>
      <c r="V41" s="25">
        <v>1.7376301090450342E-2</v>
      </c>
      <c r="W41" s="23">
        <v>422593.76242848538</v>
      </c>
      <c r="X41" s="23">
        <v>20428902.48</v>
      </c>
      <c r="Y41" s="23">
        <v>354978.76043992769</v>
      </c>
      <c r="Z41" s="23">
        <v>3891219.5200000009</v>
      </c>
      <c r="AA41" s="23">
        <v>67615.001988557677</v>
      </c>
    </row>
    <row r="42" spans="1:27" x14ac:dyDescent="0.25">
      <c r="A42" t="s">
        <v>57</v>
      </c>
      <c r="B42" t="s">
        <v>58</v>
      </c>
      <c r="C42" t="s">
        <v>117</v>
      </c>
      <c r="D42" t="s">
        <v>118</v>
      </c>
      <c r="E42" t="s">
        <v>61</v>
      </c>
      <c r="F42" t="s">
        <v>62</v>
      </c>
      <c r="G42" t="s">
        <v>63</v>
      </c>
      <c r="H42" t="s">
        <v>64</v>
      </c>
      <c r="I42" t="s">
        <v>12</v>
      </c>
      <c r="J42" t="s">
        <v>65</v>
      </c>
      <c r="K42" t="s">
        <v>66</v>
      </c>
      <c r="L42" t="s">
        <v>147</v>
      </c>
      <c r="M42" t="s">
        <v>148</v>
      </c>
      <c r="N42" t="s">
        <v>149</v>
      </c>
      <c r="O42" t="s">
        <v>150</v>
      </c>
      <c r="P42" t="s">
        <v>71</v>
      </c>
      <c r="Q42" t="s">
        <v>72</v>
      </c>
      <c r="R42" s="23">
        <v>1735.49</v>
      </c>
      <c r="S42" t="s">
        <v>73</v>
      </c>
      <c r="T42" t="s">
        <v>74</v>
      </c>
      <c r="U42" s="23">
        <v>53077754.88000001</v>
      </c>
      <c r="V42" s="25">
        <v>3.2697125263185203E-5</v>
      </c>
      <c r="W42" s="23">
        <v>795.19807544994626</v>
      </c>
      <c r="X42" s="23">
        <v>20428902.48</v>
      </c>
      <c r="Y42" s="23">
        <v>667.9663833779548</v>
      </c>
      <c r="Z42" s="23">
        <v>3891219.5200000009</v>
      </c>
      <c r="AA42" s="23">
        <v>127.23169207199143</v>
      </c>
    </row>
    <row r="43" spans="1:27" x14ac:dyDescent="0.25">
      <c r="A43" t="s">
        <v>57</v>
      </c>
      <c r="B43" t="s">
        <v>58</v>
      </c>
      <c r="C43" t="s">
        <v>101</v>
      </c>
      <c r="D43" t="s">
        <v>102</v>
      </c>
      <c r="E43" t="s">
        <v>61</v>
      </c>
      <c r="F43" t="s">
        <v>62</v>
      </c>
      <c r="G43" t="s">
        <v>63</v>
      </c>
      <c r="H43" t="s">
        <v>64</v>
      </c>
      <c r="I43" t="s">
        <v>12</v>
      </c>
      <c r="J43" t="s">
        <v>65</v>
      </c>
      <c r="K43" t="s">
        <v>66</v>
      </c>
      <c r="L43" t="s">
        <v>67</v>
      </c>
      <c r="M43" t="s">
        <v>68</v>
      </c>
      <c r="N43" t="s">
        <v>129</v>
      </c>
      <c r="O43" t="s">
        <v>130</v>
      </c>
      <c r="P43" t="s">
        <v>71</v>
      </c>
      <c r="Q43" t="s">
        <v>72</v>
      </c>
      <c r="R43" s="23">
        <v>129145.89</v>
      </c>
      <c r="S43" t="s">
        <v>73</v>
      </c>
      <c r="T43" t="s">
        <v>74</v>
      </c>
      <c r="U43" s="23">
        <v>53077754.88000001</v>
      </c>
      <c r="V43" s="25">
        <v>2.433145303375725E-3</v>
      </c>
      <c r="W43" s="23">
        <v>59174.390621824648</v>
      </c>
      <c r="X43" s="23">
        <v>20428902.48</v>
      </c>
      <c r="Y43" s="23">
        <v>49706.488122332703</v>
      </c>
      <c r="Z43" s="23">
        <v>3891219.5200000009</v>
      </c>
      <c r="AA43" s="23">
        <v>9467.9024994919455</v>
      </c>
    </row>
    <row r="44" spans="1:27" x14ac:dyDescent="0.25">
      <c r="A44" t="s">
        <v>57</v>
      </c>
      <c r="B44" t="s">
        <v>58</v>
      </c>
      <c r="C44" t="s">
        <v>151</v>
      </c>
      <c r="D44" t="s">
        <v>152</v>
      </c>
      <c r="E44" t="s">
        <v>61</v>
      </c>
      <c r="F44" t="s">
        <v>62</v>
      </c>
      <c r="G44" t="s">
        <v>63</v>
      </c>
      <c r="H44" t="s">
        <v>64</v>
      </c>
      <c r="I44" t="s">
        <v>12</v>
      </c>
      <c r="J44" t="s">
        <v>65</v>
      </c>
      <c r="K44" t="s">
        <v>66</v>
      </c>
      <c r="L44" t="s">
        <v>67</v>
      </c>
      <c r="M44" t="s">
        <v>68</v>
      </c>
      <c r="N44" t="s">
        <v>129</v>
      </c>
      <c r="O44" t="s">
        <v>130</v>
      </c>
      <c r="P44" t="s">
        <v>71</v>
      </c>
      <c r="Q44" t="s">
        <v>72</v>
      </c>
      <c r="R44" s="23">
        <v>41295.57</v>
      </c>
      <c r="S44" t="s">
        <v>73</v>
      </c>
      <c r="T44" t="s">
        <v>74</v>
      </c>
      <c r="U44" s="23">
        <v>53077754.88000001</v>
      </c>
      <c r="V44" s="25">
        <v>7.7802028539757236E-4</v>
      </c>
      <c r="W44" s="23">
        <v>18921.548259343777</v>
      </c>
      <c r="X44" s="23">
        <v>20428902.48</v>
      </c>
      <c r="Y44" s="23">
        <v>15894.100537848773</v>
      </c>
      <c r="Z44" s="23">
        <v>3891219.5200000009</v>
      </c>
      <c r="AA44" s="23">
        <v>3027.4477214950052</v>
      </c>
    </row>
    <row r="45" spans="1:27" x14ac:dyDescent="0.25">
      <c r="A45" t="s">
        <v>57</v>
      </c>
      <c r="B45" t="s">
        <v>58</v>
      </c>
      <c r="C45" t="s">
        <v>101</v>
      </c>
      <c r="D45" t="s">
        <v>102</v>
      </c>
      <c r="E45" t="s">
        <v>61</v>
      </c>
      <c r="F45" t="s">
        <v>62</v>
      </c>
      <c r="G45" t="s">
        <v>63</v>
      </c>
      <c r="H45" t="s">
        <v>64</v>
      </c>
      <c r="I45" t="s">
        <v>12</v>
      </c>
      <c r="J45" t="s">
        <v>65</v>
      </c>
      <c r="K45" t="s">
        <v>66</v>
      </c>
      <c r="L45" t="s">
        <v>85</v>
      </c>
      <c r="M45" t="s">
        <v>86</v>
      </c>
      <c r="N45" t="s">
        <v>153</v>
      </c>
      <c r="O45" t="s">
        <v>154</v>
      </c>
      <c r="P45" t="s">
        <v>71</v>
      </c>
      <c r="Q45" t="s">
        <v>72</v>
      </c>
      <c r="R45" s="23">
        <v>27358.080000000002</v>
      </c>
      <c r="S45" t="s">
        <v>73</v>
      </c>
      <c r="T45" t="s">
        <v>74</v>
      </c>
      <c r="U45" s="23">
        <v>53077754.88000001</v>
      </c>
      <c r="V45" s="25">
        <v>5.1543400925401005E-4</v>
      </c>
      <c r="W45" s="23">
        <v>12535.417988006655</v>
      </c>
      <c r="X45" s="23">
        <v>20428902.48</v>
      </c>
      <c r="Y45" s="23">
        <v>10529.75110992559</v>
      </c>
      <c r="Z45" s="23">
        <v>3891219.5200000009</v>
      </c>
      <c r="AA45" s="23">
        <v>2005.6668780810651</v>
      </c>
    </row>
    <row r="46" spans="1:27" x14ac:dyDescent="0.25">
      <c r="A46" t="s">
        <v>57</v>
      </c>
      <c r="B46" t="s">
        <v>58</v>
      </c>
      <c r="C46" t="s">
        <v>137</v>
      </c>
      <c r="D46" t="s">
        <v>138</v>
      </c>
      <c r="E46" t="s">
        <v>61</v>
      </c>
      <c r="F46" t="s">
        <v>62</v>
      </c>
      <c r="G46" t="s">
        <v>63</v>
      </c>
      <c r="H46" t="s">
        <v>64</v>
      </c>
      <c r="I46" t="s">
        <v>12</v>
      </c>
      <c r="J46" t="s">
        <v>65</v>
      </c>
      <c r="K46" t="s">
        <v>66</v>
      </c>
      <c r="L46" t="s">
        <v>67</v>
      </c>
      <c r="M46" t="s">
        <v>68</v>
      </c>
      <c r="N46" t="s">
        <v>129</v>
      </c>
      <c r="O46" t="s">
        <v>130</v>
      </c>
      <c r="P46" t="s">
        <v>71</v>
      </c>
      <c r="Q46" t="s">
        <v>72</v>
      </c>
      <c r="R46" s="23">
        <v>41008.32</v>
      </c>
      <c r="S46" t="s">
        <v>73</v>
      </c>
      <c r="T46" t="s">
        <v>74</v>
      </c>
      <c r="U46" s="23">
        <v>53077754.88000001</v>
      </c>
      <c r="V46" s="25">
        <v>7.7260841368880428E-4</v>
      </c>
      <c r="W46" s="23">
        <v>18789.930879138192</v>
      </c>
      <c r="X46" s="23">
        <v>20428902.48</v>
      </c>
      <c r="Y46" s="23">
        <v>15783.541938476081</v>
      </c>
      <c r="Z46" s="23">
        <v>3891219.5200000009</v>
      </c>
      <c r="AA46" s="23">
        <v>3006.3889406621111</v>
      </c>
    </row>
    <row r="47" spans="1:27" x14ac:dyDescent="0.25">
      <c r="A47" t="s">
        <v>57</v>
      </c>
      <c r="B47" t="s">
        <v>58</v>
      </c>
      <c r="C47" t="s">
        <v>101</v>
      </c>
      <c r="D47" t="s">
        <v>102</v>
      </c>
      <c r="E47" t="s">
        <v>61</v>
      </c>
      <c r="F47" t="s">
        <v>62</v>
      </c>
      <c r="G47" t="s">
        <v>63</v>
      </c>
      <c r="H47" t="s">
        <v>64</v>
      </c>
      <c r="I47" t="s">
        <v>12</v>
      </c>
      <c r="J47" t="s">
        <v>65</v>
      </c>
      <c r="K47" t="s">
        <v>66</v>
      </c>
      <c r="L47" t="s">
        <v>77</v>
      </c>
      <c r="M47" t="s">
        <v>78</v>
      </c>
      <c r="N47" t="s">
        <v>83</v>
      </c>
      <c r="O47" t="s">
        <v>84</v>
      </c>
      <c r="P47" t="s">
        <v>71</v>
      </c>
      <c r="Q47" t="s">
        <v>72</v>
      </c>
      <c r="R47" s="23">
        <v>93328.97</v>
      </c>
      <c r="S47" t="s">
        <v>73</v>
      </c>
      <c r="T47" t="s">
        <v>74</v>
      </c>
      <c r="U47" s="23">
        <v>53077754.88000001</v>
      </c>
      <c r="V47" s="25">
        <v>1.7583443423897884E-3</v>
      </c>
      <c r="W47" s="23">
        <v>42763.148924929425</v>
      </c>
      <c r="X47" s="23">
        <v>20428902.48</v>
      </c>
      <c r="Y47" s="23">
        <v>35921.045096940717</v>
      </c>
      <c r="Z47" s="23">
        <v>3891219.5200000009</v>
      </c>
      <c r="AA47" s="23">
        <v>6842.1038279887098</v>
      </c>
    </row>
    <row r="48" spans="1:27" x14ac:dyDescent="0.25">
      <c r="A48" t="s">
        <v>57</v>
      </c>
      <c r="B48" t="s">
        <v>58</v>
      </c>
      <c r="C48" t="s">
        <v>101</v>
      </c>
      <c r="D48" t="s">
        <v>102</v>
      </c>
      <c r="E48" t="s">
        <v>61</v>
      </c>
      <c r="F48" t="s">
        <v>62</v>
      </c>
      <c r="G48" t="s">
        <v>63</v>
      </c>
      <c r="H48" t="s">
        <v>64</v>
      </c>
      <c r="I48" t="s">
        <v>12</v>
      </c>
      <c r="J48" t="s">
        <v>65</v>
      </c>
      <c r="K48" t="s">
        <v>66</v>
      </c>
      <c r="L48" t="s">
        <v>77</v>
      </c>
      <c r="M48" t="s">
        <v>78</v>
      </c>
      <c r="N48" t="s">
        <v>79</v>
      </c>
      <c r="O48" t="s">
        <v>80</v>
      </c>
      <c r="P48" t="s">
        <v>71</v>
      </c>
      <c r="Q48" t="s">
        <v>72</v>
      </c>
      <c r="R48" s="23">
        <v>-10763.01</v>
      </c>
      <c r="S48" t="s">
        <v>73</v>
      </c>
      <c r="T48" t="s">
        <v>74</v>
      </c>
      <c r="U48" s="23">
        <v>53077754.88000001</v>
      </c>
      <c r="V48" s="25">
        <v>-2.0277816995713889E-4</v>
      </c>
      <c r="W48" s="23">
        <v>-4931.5898322943531</v>
      </c>
      <c r="X48" s="23">
        <v>20428902.48</v>
      </c>
      <c r="Y48" s="23">
        <v>-4142.5354591272562</v>
      </c>
      <c r="Z48" s="23">
        <v>3891219.5200000009</v>
      </c>
      <c r="AA48" s="23">
        <v>-789.05437316709663</v>
      </c>
    </row>
    <row r="49" spans="1:27" x14ac:dyDescent="0.25">
      <c r="A49" t="s">
        <v>57</v>
      </c>
      <c r="B49" t="s">
        <v>58</v>
      </c>
      <c r="C49" t="s">
        <v>113</v>
      </c>
      <c r="D49" t="s">
        <v>114</v>
      </c>
      <c r="E49" t="s">
        <v>61</v>
      </c>
      <c r="F49" t="s">
        <v>62</v>
      </c>
      <c r="G49" t="s">
        <v>63</v>
      </c>
      <c r="H49" t="s">
        <v>64</v>
      </c>
      <c r="I49" t="s">
        <v>12</v>
      </c>
      <c r="J49" t="s">
        <v>65</v>
      </c>
      <c r="K49" t="s">
        <v>66</v>
      </c>
      <c r="L49" t="s">
        <v>93</v>
      </c>
      <c r="M49" t="s">
        <v>94</v>
      </c>
      <c r="N49" t="s">
        <v>95</v>
      </c>
      <c r="O49" t="s">
        <v>96</v>
      </c>
      <c r="P49" t="s">
        <v>71</v>
      </c>
      <c r="Q49" t="s">
        <v>72</v>
      </c>
      <c r="R49" s="23">
        <v>627968.13</v>
      </c>
      <c r="S49" t="s">
        <v>73</v>
      </c>
      <c r="T49" t="s">
        <v>74</v>
      </c>
      <c r="U49" s="23">
        <v>53077754.88000001</v>
      </c>
      <c r="V49" s="25">
        <v>1.1831098195839889E-2</v>
      </c>
      <c r="W49" s="23">
        <v>287733.75151680602</v>
      </c>
      <c r="X49" s="23">
        <v>20428902.48</v>
      </c>
      <c r="Y49" s="23">
        <v>241696.35127411704</v>
      </c>
      <c r="Z49" s="23">
        <v>3891219.5200000009</v>
      </c>
      <c r="AA49" s="23">
        <v>46037.400242688971</v>
      </c>
    </row>
    <row r="50" spans="1:27" x14ac:dyDescent="0.25">
      <c r="A50" t="s">
        <v>57</v>
      </c>
      <c r="B50" t="s">
        <v>58</v>
      </c>
      <c r="C50" t="s">
        <v>113</v>
      </c>
      <c r="D50" t="s">
        <v>114</v>
      </c>
      <c r="E50" t="s">
        <v>61</v>
      </c>
      <c r="F50" t="s">
        <v>62</v>
      </c>
      <c r="G50" t="s">
        <v>63</v>
      </c>
      <c r="H50" t="s">
        <v>64</v>
      </c>
      <c r="I50" t="s">
        <v>12</v>
      </c>
      <c r="J50" t="s">
        <v>65</v>
      </c>
      <c r="K50" t="s">
        <v>66</v>
      </c>
      <c r="L50" t="s">
        <v>77</v>
      </c>
      <c r="M50" t="s">
        <v>78</v>
      </c>
      <c r="N50" t="s">
        <v>155</v>
      </c>
      <c r="O50" t="s">
        <v>156</v>
      </c>
      <c r="P50" t="s">
        <v>71</v>
      </c>
      <c r="Q50" t="s">
        <v>72</v>
      </c>
      <c r="R50" s="23">
        <v>23245.919999999998</v>
      </c>
      <c r="S50" t="s">
        <v>73</v>
      </c>
      <c r="T50" t="s">
        <v>74</v>
      </c>
      <c r="U50" s="23">
        <v>53077754.88000001</v>
      </c>
      <c r="V50" s="25">
        <v>4.3795974514285998E-4</v>
      </c>
      <c r="W50" s="23">
        <v>10651.234432963263</v>
      </c>
      <c r="X50" s="23">
        <v>20428902.48</v>
      </c>
      <c r="Y50" s="23">
        <v>8947.0369236891402</v>
      </c>
      <c r="Z50" s="23">
        <v>3891219.5200000009</v>
      </c>
      <c r="AA50" s="23">
        <v>1704.1975092741225</v>
      </c>
    </row>
    <row r="51" spans="1:27" x14ac:dyDescent="0.25">
      <c r="A51" t="s">
        <v>57</v>
      </c>
      <c r="B51" t="s">
        <v>58</v>
      </c>
      <c r="C51" t="s">
        <v>113</v>
      </c>
      <c r="D51" t="s">
        <v>114</v>
      </c>
      <c r="E51" t="s">
        <v>61</v>
      </c>
      <c r="F51" t="s">
        <v>62</v>
      </c>
      <c r="G51" t="s">
        <v>63</v>
      </c>
      <c r="H51" t="s">
        <v>64</v>
      </c>
      <c r="I51" t="s">
        <v>12</v>
      </c>
      <c r="J51" t="s">
        <v>65</v>
      </c>
      <c r="K51" t="s">
        <v>66</v>
      </c>
      <c r="L51" t="s">
        <v>67</v>
      </c>
      <c r="M51" t="s">
        <v>68</v>
      </c>
      <c r="N51" t="s">
        <v>119</v>
      </c>
      <c r="O51" t="s">
        <v>120</v>
      </c>
      <c r="P51" t="s">
        <v>71</v>
      </c>
      <c r="Q51" t="s">
        <v>72</v>
      </c>
      <c r="R51" s="23">
        <v>162204.03</v>
      </c>
      <c r="S51" t="s">
        <v>73</v>
      </c>
      <c r="T51" t="s">
        <v>74</v>
      </c>
      <c r="U51" s="23">
        <v>53077754.88000001</v>
      </c>
      <c r="V51" s="25">
        <v>3.0559700644218349E-3</v>
      </c>
      <c r="W51" s="23">
        <v>74321.564795086888</v>
      </c>
      <c r="X51" s="23">
        <v>20428902.48</v>
      </c>
      <c r="Y51" s="23">
        <v>62430.114427872984</v>
      </c>
      <c r="Z51" s="23">
        <v>3891219.5200000009</v>
      </c>
      <c r="AA51" s="23">
        <v>11891.450367213905</v>
      </c>
    </row>
    <row r="52" spans="1:27" x14ac:dyDescent="0.25">
      <c r="A52" t="s">
        <v>57</v>
      </c>
      <c r="B52" t="s">
        <v>58</v>
      </c>
      <c r="C52" t="s">
        <v>113</v>
      </c>
      <c r="D52" t="s">
        <v>114</v>
      </c>
      <c r="E52" t="s">
        <v>61</v>
      </c>
      <c r="F52" t="s">
        <v>62</v>
      </c>
      <c r="G52" t="s">
        <v>63</v>
      </c>
      <c r="H52" t="s">
        <v>64</v>
      </c>
      <c r="I52" t="s">
        <v>12</v>
      </c>
      <c r="J52" t="s">
        <v>65</v>
      </c>
      <c r="K52" t="s">
        <v>66</v>
      </c>
      <c r="L52" t="s">
        <v>77</v>
      </c>
      <c r="M52" t="s">
        <v>78</v>
      </c>
      <c r="N52" t="s">
        <v>83</v>
      </c>
      <c r="O52" t="s">
        <v>84</v>
      </c>
      <c r="P52" t="s">
        <v>71</v>
      </c>
      <c r="Q52" t="s">
        <v>72</v>
      </c>
      <c r="R52" s="23">
        <v>228774.1</v>
      </c>
      <c r="S52" t="s">
        <v>73</v>
      </c>
      <c r="T52" t="s">
        <v>74</v>
      </c>
      <c r="U52" s="23">
        <v>53077754.88000001</v>
      </c>
      <c r="V52" s="25">
        <v>4.3101691191954191E-3</v>
      </c>
      <c r="W52" s="23">
        <v>104823.83881946515</v>
      </c>
      <c r="X52" s="23">
        <v>20428902.48</v>
      </c>
      <c r="Y52" s="23">
        <v>88052.024608350723</v>
      </c>
      <c r="Z52" s="23">
        <v>3891219.5200000009</v>
      </c>
      <c r="AA52" s="23">
        <v>16771.814211114426</v>
      </c>
    </row>
    <row r="53" spans="1:27" x14ac:dyDescent="0.25">
      <c r="A53" t="s">
        <v>57</v>
      </c>
      <c r="B53" t="s">
        <v>58</v>
      </c>
      <c r="C53" t="s">
        <v>113</v>
      </c>
      <c r="D53" t="s">
        <v>114</v>
      </c>
      <c r="E53" t="s">
        <v>61</v>
      </c>
      <c r="F53" t="s">
        <v>62</v>
      </c>
      <c r="G53" t="s">
        <v>63</v>
      </c>
      <c r="H53" t="s">
        <v>64</v>
      </c>
      <c r="I53" t="s">
        <v>12</v>
      </c>
      <c r="J53" t="s">
        <v>65</v>
      </c>
      <c r="K53" t="s">
        <v>66</v>
      </c>
      <c r="L53" t="s">
        <v>77</v>
      </c>
      <c r="M53" t="s">
        <v>78</v>
      </c>
      <c r="N53" t="s">
        <v>135</v>
      </c>
      <c r="O53" t="s">
        <v>136</v>
      </c>
      <c r="P53" t="s">
        <v>71</v>
      </c>
      <c r="Q53" t="s">
        <v>72</v>
      </c>
      <c r="R53" s="23">
        <v>29976.78</v>
      </c>
      <c r="S53" t="s">
        <v>73</v>
      </c>
      <c r="T53" t="s">
        <v>74</v>
      </c>
      <c r="U53" s="23">
        <v>53077754.88000001</v>
      </c>
      <c r="V53" s="25">
        <v>5.6477106214783423E-4</v>
      </c>
      <c r="W53" s="23">
        <v>13735.30113350491</v>
      </c>
      <c r="X53" s="23">
        <v>20428902.48</v>
      </c>
      <c r="Y53" s="23">
        <v>11537.652952144124</v>
      </c>
      <c r="Z53" s="23">
        <v>3891219.5200000009</v>
      </c>
      <c r="AA53" s="23">
        <v>2197.6481813607861</v>
      </c>
    </row>
    <row r="54" spans="1:27" x14ac:dyDescent="0.25">
      <c r="A54" t="s">
        <v>57</v>
      </c>
      <c r="B54" t="s">
        <v>58</v>
      </c>
      <c r="C54" t="s">
        <v>113</v>
      </c>
      <c r="D54" t="s">
        <v>114</v>
      </c>
      <c r="E54" t="s">
        <v>61</v>
      </c>
      <c r="F54" t="s">
        <v>62</v>
      </c>
      <c r="G54" t="s">
        <v>63</v>
      </c>
      <c r="H54" t="s">
        <v>64</v>
      </c>
      <c r="I54" t="s">
        <v>12</v>
      </c>
      <c r="J54" t="s">
        <v>65</v>
      </c>
      <c r="K54" t="s">
        <v>66</v>
      </c>
      <c r="L54" t="s">
        <v>67</v>
      </c>
      <c r="M54" t="s">
        <v>68</v>
      </c>
      <c r="N54" t="s">
        <v>157</v>
      </c>
      <c r="O54" t="s">
        <v>158</v>
      </c>
      <c r="P54" t="s">
        <v>71</v>
      </c>
      <c r="Q54" t="s">
        <v>72</v>
      </c>
      <c r="R54" s="23">
        <v>6095.06</v>
      </c>
      <c r="S54" t="s">
        <v>73</v>
      </c>
      <c r="T54" t="s">
        <v>74</v>
      </c>
      <c r="U54" s="23">
        <v>53077754.88000001</v>
      </c>
      <c r="V54" s="25">
        <v>1.1483266415054516E-4</v>
      </c>
      <c r="W54" s="23">
        <v>2792.7444017262847</v>
      </c>
      <c r="X54" s="23">
        <v>20428902.48</v>
      </c>
      <c r="Y54" s="23">
        <v>2345.9052974500792</v>
      </c>
      <c r="Z54" s="23">
        <v>3891219.5200000009</v>
      </c>
      <c r="AA54" s="23">
        <v>446.83910427620566</v>
      </c>
    </row>
    <row r="55" spans="1:27" x14ac:dyDescent="0.25">
      <c r="A55" t="s">
        <v>57</v>
      </c>
      <c r="B55" t="s">
        <v>58</v>
      </c>
      <c r="C55" t="s">
        <v>121</v>
      </c>
      <c r="D55" t="s">
        <v>122</v>
      </c>
      <c r="E55" t="s">
        <v>61</v>
      </c>
      <c r="F55" t="s">
        <v>62</v>
      </c>
      <c r="G55" t="s">
        <v>63</v>
      </c>
      <c r="H55" t="s">
        <v>64</v>
      </c>
      <c r="I55" t="s">
        <v>12</v>
      </c>
      <c r="J55" t="s">
        <v>65</v>
      </c>
      <c r="K55" t="s">
        <v>66</v>
      </c>
      <c r="L55" t="s">
        <v>67</v>
      </c>
      <c r="M55" t="s">
        <v>68</v>
      </c>
      <c r="N55" t="s">
        <v>119</v>
      </c>
      <c r="O55" t="s">
        <v>120</v>
      </c>
      <c r="P55" t="s">
        <v>71</v>
      </c>
      <c r="Q55" t="s">
        <v>72</v>
      </c>
      <c r="R55" s="23">
        <v>1186.32</v>
      </c>
      <c r="S55" t="s">
        <v>73</v>
      </c>
      <c r="T55" t="s">
        <v>74</v>
      </c>
      <c r="U55" s="23">
        <v>53077754.88000001</v>
      </c>
      <c r="V55" s="25">
        <v>2.2350606250812086E-5</v>
      </c>
      <c r="W55" s="23">
        <v>543.56947079371253</v>
      </c>
      <c r="X55" s="23">
        <v>20428902.48</v>
      </c>
      <c r="Y55" s="23">
        <v>456.59835546671854</v>
      </c>
      <c r="Z55" s="23">
        <v>3891219.5200000009</v>
      </c>
      <c r="AA55" s="23">
        <v>86.971115326994024</v>
      </c>
    </row>
    <row r="56" spans="1:27" x14ac:dyDescent="0.25">
      <c r="A56" t="s">
        <v>57</v>
      </c>
      <c r="B56" t="s">
        <v>58</v>
      </c>
      <c r="C56" t="s">
        <v>113</v>
      </c>
      <c r="D56" t="s">
        <v>114</v>
      </c>
      <c r="E56" t="s">
        <v>61</v>
      </c>
      <c r="F56" t="s">
        <v>62</v>
      </c>
      <c r="G56" t="s">
        <v>63</v>
      </c>
      <c r="H56" t="s">
        <v>64</v>
      </c>
      <c r="I56" t="s">
        <v>12</v>
      </c>
      <c r="J56" t="s">
        <v>65</v>
      </c>
      <c r="K56" t="s">
        <v>66</v>
      </c>
      <c r="L56" t="s">
        <v>93</v>
      </c>
      <c r="M56" t="s">
        <v>94</v>
      </c>
      <c r="N56" t="s">
        <v>159</v>
      </c>
      <c r="O56" t="s">
        <v>160</v>
      </c>
      <c r="P56" t="s">
        <v>71</v>
      </c>
      <c r="Q56" t="s">
        <v>72</v>
      </c>
      <c r="R56" s="23">
        <v>179836.36</v>
      </c>
      <c r="S56" t="s">
        <v>73</v>
      </c>
      <c r="T56" t="s">
        <v>74</v>
      </c>
      <c r="U56" s="23">
        <v>53077754.88000001</v>
      </c>
      <c r="V56" s="25">
        <v>3.3881681771691387E-3</v>
      </c>
      <c r="W56" s="23">
        <v>82400.663425271065</v>
      </c>
      <c r="X56" s="23">
        <v>20428902.48</v>
      </c>
      <c r="Y56" s="23">
        <v>69216.557277227694</v>
      </c>
      <c r="Z56" s="23">
        <v>3891219.5200000009</v>
      </c>
      <c r="AA56" s="23">
        <v>13184.106148043375</v>
      </c>
    </row>
    <row r="57" spans="1:27" x14ac:dyDescent="0.25">
      <c r="A57" t="s">
        <v>57</v>
      </c>
      <c r="B57" t="s">
        <v>58</v>
      </c>
      <c r="C57" t="s">
        <v>113</v>
      </c>
      <c r="D57" t="s">
        <v>114</v>
      </c>
      <c r="E57" t="s">
        <v>61</v>
      </c>
      <c r="F57" t="s">
        <v>62</v>
      </c>
      <c r="G57" t="s">
        <v>63</v>
      </c>
      <c r="H57" t="s">
        <v>64</v>
      </c>
      <c r="I57" t="s">
        <v>12</v>
      </c>
      <c r="J57" t="s">
        <v>65</v>
      </c>
      <c r="K57" t="s">
        <v>66</v>
      </c>
      <c r="L57" t="s">
        <v>67</v>
      </c>
      <c r="M57" t="s">
        <v>68</v>
      </c>
      <c r="N57" t="s">
        <v>129</v>
      </c>
      <c r="O57" t="s">
        <v>130</v>
      </c>
      <c r="P57" t="s">
        <v>71</v>
      </c>
      <c r="Q57" t="s">
        <v>72</v>
      </c>
      <c r="R57" s="23">
        <v>1958.34</v>
      </c>
      <c r="S57" t="s">
        <v>73</v>
      </c>
      <c r="T57" t="s">
        <v>74</v>
      </c>
      <c r="U57" s="23">
        <v>53077754.88000001</v>
      </c>
      <c r="V57" s="25">
        <v>3.6895682653259948E-5</v>
      </c>
      <c r="W57" s="23">
        <v>897.30750340056568</v>
      </c>
      <c r="X57" s="23">
        <v>20428902.48</v>
      </c>
      <c r="Y57" s="23">
        <v>753.73830285647512</v>
      </c>
      <c r="Z57" s="23">
        <v>3891219.5200000009</v>
      </c>
      <c r="AA57" s="23">
        <v>143.56920054409053</v>
      </c>
    </row>
    <row r="58" spans="1:27" x14ac:dyDescent="0.25">
      <c r="A58" t="s">
        <v>57</v>
      </c>
      <c r="B58" t="s">
        <v>58</v>
      </c>
      <c r="C58" t="s">
        <v>101</v>
      </c>
      <c r="D58" t="s">
        <v>102</v>
      </c>
      <c r="E58" t="s">
        <v>61</v>
      </c>
      <c r="F58" t="s">
        <v>62</v>
      </c>
      <c r="G58" t="s">
        <v>63</v>
      </c>
      <c r="H58" t="s">
        <v>64</v>
      </c>
      <c r="I58" t="s">
        <v>12</v>
      </c>
      <c r="J58" t="s">
        <v>65</v>
      </c>
      <c r="K58" t="s">
        <v>66</v>
      </c>
      <c r="L58" t="s">
        <v>77</v>
      </c>
      <c r="M58" t="s">
        <v>78</v>
      </c>
      <c r="N58" t="s">
        <v>155</v>
      </c>
      <c r="O58" t="s">
        <v>156</v>
      </c>
      <c r="P58" t="s">
        <v>71</v>
      </c>
      <c r="Q58" t="s">
        <v>72</v>
      </c>
      <c r="R58" s="23">
        <v>177295.6</v>
      </c>
      <c r="S58" t="s">
        <v>73</v>
      </c>
      <c r="T58" t="s">
        <v>74</v>
      </c>
      <c r="U58" s="23">
        <v>53077754.88000001</v>
      </c>
      <c r="V58" s="25">
        <v>3.340299536045485E-3</v>
      </c>
      <c r="W58" s="23">
        <v>81236.4922331696</v>
      </c>
      <c r="X58" s="23">
        <v>20428902.48</v>
      </c>
      <c r="Y58" s="23">
        <v>68238.653475862462</v>
      </c>
      <c r="Z58" s="23">
        <v>3891219.5200000009</v>
      </c>
      <c r="AA58" s="23">
        <v>12997.838757307138</v>
      </c>
    </row>
    <row r="59" spans="1:27" x14ac:dyDescent="0.25">
      <c r="A59" t="s">
        <v>57</v>
      </c>
      <c r="B59" t="s">
        <v>58</v>
      </c>
      <c r="C59" t="s">
        <v>123</v>
      </c>
      <c r="D59" t="s">
        <v>124</v>
      </c>
      <c r="E59" t="s">
        <v>61</v>
      </c>
      <c r="F59" t="s">
        <v>62</v>
      </c>
      <c r="G59" t="s">
        <v>63</v>
      </c>
      <c r="H59" t="s">
        <v>64</v>
      </c>
      <c r="I59" t="s">
        <v>12</v>
      </c>
      <c r="J59" t="s">
        <v>65</v>
      </c>
      <c r="K59" t="s">
        <v>66</v>
      </c>
      <c r="L59" t="s">
        <v>77</v>
      </c>
      <c r="M59" t="s">
        <v>78</v>
      </c>
      <c r="N59" t="s">
        <v>83</v>
      </c>
      <c r="O59" t="s">
        <v>84</v>
      </c>
      <c r="P59" t="s">
        <v>71</v>
      </c>
      <c r="Q59" t="s">
        <v>72</v>
      </c>
      <c r="R59" s="23">
        <v>92436.72</v>
      </c>
      <c r="S59" t="s">
        <v>73</v>
      </c>
      <c r="T59" t="s">
        <v>74</v>
      </c>
      <c r="U59" s="23">
        <v>53077754.88000001</v>
      </c>
      <c r="V59" s="25">
        <v>1.7415340985877054E-3</v>
      </c>
      <c r="W59" s="23">
        <v>42354.321744813024</v>
      </c>
      <c r="X59" s="23">
        <v>20428902.48</v>
      </c>
      <c r="Y59" s="23">
        <v>35577.63026564294</v>
      </c>
      <c r="Z59" s="23">
        <v>3891219.5200000009</v>
      </c>
      <c r="AA59" s="23">
        <v>6776.6914791700856</v>
      </c>
    </row>
    <row r="60" spans="1:27" x14ac:dyDescent="0.25">
      <c r="A60" t="s">
        <v>57</v>
      </c>
      <c r="B60" t="s">
        <v>58</v>
      </c>
      <c r="C60" t="s">
        <v>161</v>
      </c>
      <c r="D60" t="s">
        <v>162</v>
      </c>
      <c r="E60" t="s">
        <v>61</v>
      </c>
      <c r="F60" t="s">
        <v>62</v>
      </c>
      <c r="G60" t="s">
        <v>63</v>
      </c>
      <c r="H60" t="s">
        <v>64</v>
      </c>
      <c r="I60" t="s">
        <v>12</v>
      </c>
      <c r="J60" t="s">
        <v>65</v>
      </c>
      <c r="K60" t="s">
        <v>66</v>
      </c>
      <c r="L60" t="s">
        <v>67</v>
      </c>
      <c r="M60" t="s">
        <v>68</v>
      </c>
      <c r="N60" t="s">
        <v>69</v>
      </c>
      <c r="O60" t="s">
        <v>70</v>
      </c>
      <c r="P60" t="s">
        <v>71</v>
      </c>
      <c r="Q60" t="s">
        <v>72</v>
      </c>
      <c r="R60" s="23">
        <v>717273.47</v>
      </c>
      <c r="S60" t="s">
        <v>73</v>
      </c>
      <c r="T60" t="s">
        <v>74</v>
      </c>
      <c r="U60" s="23">
        <v>53077754.88000001</v>
      </c>
      <c r="V60" s="25">
        <v>1.3513636204501042E-2</v>
      </c>
      <c r="W60" s="23">
        <v>328653.2811570823</v>
      </c>
      <c r="X60" s="23">
        <v>20428902.48</v>
      </c>
      <c r="Y60" s="23">
        <v>276068.75617194915</v>
      </c>
      <c r="Z60" s="23">
        <v>3891219.5200000009</v>
      </c>
      <c r="AA60" s="23">
        <v>52584.524985133176</v>
      </c>
    </row>
    <row r="61" spans="1:27" x14ac:dyDescent="0.25">
      <c r="A61" t="s">
        <v>57</v>
      </c>
      <c r="B61" t="s">
        <v>58</v>
      </c>
      <c r="C61" t="s">
        <v>113</v>
      </c>
      <c r="D61" t="s">
        <v>114</v>
      </c>
      <c r="E61" t="s">
        <v>61</v>
      </c>
      <c r="F61" t="s">
        <v>62</v>
      </c>
      <c r="G61" t="s">
        <v>63</v>
      </c>
      <c r="H61" t="s">
        <v>64</v>
      </c>
      <c r="I61" t="s">
        <v>12</v>
      </c>
      <c r="J61" t="s">
        <v>65</v>
      </c>
      <c r="K61" t="s">
        <v>66</v>
      </c>
      <c r="L61" t="s">
        <v>85</v>
      </c>
      <c r="M61" t="s">
        <v>86</v>
      </c>
      <c r="N61" t="s">
        <v>163</v>
      </c>
      <c r="O61" t="s">
        <v>164</v>
      </c>
      <c r="P61" t="s">
        <v>71</v>
      </c>
      <c r="Q61" t="s">
        <v>72</v>
      </c>
      <c r="R61" s="23">
        <v>484.84</v>
      </c>
      <c r="S61" t="s">
        <v>73</v>
      </c>
      <c r="T61" t="s">
        <v>74</v>
      </c>
      <c r="U61" s="23">
        <v>53077754.88000001</v>
      </c>
      <c r="V61" s="25">
        <v>9.1345235135913853E-6</v>
      </c>
      <c r="W61" s="23">
        <v>222.15272626241114</v>
      </c>
      <c r="X61" s="23">
        <v>20428902.48</v>
      </c>
      <c r="Y61" s="23">
        <v>186.60829006042536</v>
      </c>
      <c r="Z61" s="23">
        <v>3891219.5200000009</v>
      </c>
      <c r="AA61" s="23">
        <v>35.544436201985789</v>
      </c>
    </row>
    <row r="62" spans="1:27" x14ac:dyDescent="0.25">
      <c r="A62" t="s">
        <v>57</v>
      </c>
      <c r="B62" t="s">
        <v>58</v>
      </c>
      <c r="C62" t="s">
        <v>123</v>
      </c>
      <c r="D62" t="s">
        <v>124</v>
      </c>
      <c r="E62" t="s">
        <v>61</v>
      </c>
      <c r="F62" t="s">
        <v>62</v>
      </c>
      <c r="G62" t="s">
        <v>63</v>
      </c>
      <c r="H62" t="s">
        <v>64</v>
      </c>
      <c r="I62" t="s">
        <v>12</v>
      </c>
      <c r="J62" t="s">
        <v>65</v>
      </c>
      <c r="K62" t="s">
        <v>66</v>
      </c>
      <c r="L62" t="s">
        <v>85</v>
      </c>
      <c r="M62" t="s">
        <v>86</v>
      </c>
      <c r="N62" t="s">
        <v>107</v>
      </c>
      <c r="O62" t="s">
        <v>108</v>
      </c>
      <c r="P62" t="s">
        <v>71</v>
      </c>
      <c r="Q62" t="s">
        <v>72</v>
      </c>
      <c r="R62" s="23">
        <v>4014.13</v>
      </c>
      <c r="S62" t="s">
        <v>73</v>
      </c>
      <c r="T62" t="s">
        <v>74</v>
      </c>
      <c r="U62" s="23">
        <v>53077754.88000001</v>
      </c>
      <c r="V62" s="25">
        <v>7.5627351026343924E-5</v>
      </c>
      <c r="W62" s="23">
        <v>1839.2664034975096</v>
      </c>
      <c r="X62" s="23">
        <v>20428902.48</v>
      </c>
      <c r="Y62" s="23">
        <v>1544.983778937908</v>
      </c>
      <c r="Z62" s="23">
        <v>3891219.5200000009</v>
      </c>
      <c r="AA62" s="23">
        <v>294.28262455960157</v>
      </c>
    </row>
    <row r="63" spans="1:27" x14ac:dyDescent="0.25">
      <c r="A63" t="s">
        <v>57</v>
      </c>
      <c r="B63" t="s">
        <v>58</v>
      </c>
      <c r="C63" t="s">
        <v>81</v>
      </c>
      <c r="D63" t="s">
        <v>82</v>
      </c>
      <c r="E63" t="s">
        <v>61</v>
      </c>
      <c r="F63" t="s">
        <v>62</v>
      </c>
      <c r="G63" t="s">
        <v>63</v>
      </c>
      <c r="H63" t="s">
        <v>64</v>
      </c>
      <c r="I63" t="s">
        <v>12</v>
      </c>
      <c r="J63" t="s">
        <v>65</v>
      </c>
      <c r="K63" t="s">
        <v>66</v>
      </c>
      <c r="L63" t="s">
        <v>93</v>
      </c>
      <c r="M63" t="s">
        <v>94</v>
      </c>
      <c r="N63" t="s">
        <v>95</v>
      </c>
      <c r="O63" t="s">
        <v>96</v>
      </c>
      <c r="P63" t="s">
        <v>71</v>
      </c>
      <c r="Q63" t="s">
        <v>72</v>
      </c>
      <c r="R63" s="23">
        <v>167838.54</v>
      </c>
      <c r="S63" t="s">
        <v>73</v>
      </c>
      <c r="T63" t="s">
        <v>74</v>
      </c>
      <c r="U63" s="23">
        <v>53077754.88000001</v>
      </c>
      <c r="V63" s="25">
        <v>3.1621258355681221E-3</v>
      </c>
      <c r="W63" s="23">
        <v>76903.28610036867</v>
      </c>
      <c r="X63" s="23">
        <v>20428902.48</v>
      </c>
      <c r="Y63" s="23">
        <v>64598.760324309682</v>
      </c>
      <c r="Z63" s="23">
        <v>3891219.5200000009</v>
      </c>
      <c r="AA63" s="23">
        <v>12304.52577605899</v>
      </c>
    </row>
    <row r="64" spans="1:27" x14ac:dyDescent="0.25">
      <c r="A64" t="s">
        <v>57</v>
      </c>
      <c r="B64" t="s">
        <v>58</v>
      </c>
      <c r="C64" t="s">
        <v>109</v>
      </c>
      <c r="D64" t="s">
        <v>110</v>
      </c>
      <c r="E64" t="s">
        <v>61</v>
      </c>
      <c r="F64" t="s">
        <v>62</v>
      </c>
      <c r="G64" t="s">
        <v>63</v>
      </c>
      <c r="H64" t="s">
        <v>64</v>
      </c>
      <c r="I64" t="s">
        <v>12</v>
      </c>
      <c r="J64" t="s">
        <v>65</v>
      </c>
      <c r="K64" t="s">
        <v>66</v>
      </c>
      <c r="L64" t="s">
        <v>77</v>
      </c>
      <c r="M64" t="s">
        <v>78</v>
      </c>
      <c r="N64" t="s">
        <v>135</v>
      </c>
      <c r="O64" t="s">
        <v>136</v>
      </c>
      <c r="P64" t="s">
        <v>71</v>
      </c>
      <c r="Q64" t="s">
        <v>72</v>
      </c>
      <c r="R64" s="23">
        <v>84451.71</v>
      </c>
      <c r="S64" t="s">
        <v>73</v>
      </c>
      <c r="T64" t="s">
        <v>74</v>
      </c>
      <c r="U64" s="23">
        <v>53077754.88000001</v>
      </c>
      <c r="V64" s="25">
        <v>1.5910942388375562E-3</v>
      </c>
      <c r="W64" s="23">
        <v>38695.606002026507</v>
      </c>
      <c r="X64" s="23">
        <v>20428902.48</v>
      </c>
      <c r="Y64" s="23">
        <v>32504.309041702265</v>
      </c>
      <c r="Z64" s="23">
        <v>3891219.5200000009</v>
      </c>
      <c r="AA64" s="23">
        <v>6191.2969603242427</v>
      </c>
    </row>
    <row r="65" spans="1:27" x14ac:dyDescent="0.25">
      <c r="A65" t="s">
        <v>57</v>
      </c>
      <c r="B65" t="s">
        <v>58</v>
      </c>
      <c r="C65" t="s">
        <v>131</v>
      </c>
      <c r="D65" t="s">
        <v>132</v>
      </c>
      <c r="E65" t="s">
        <v>61</v>
      </c>
      <c r="F65" t="s">
        <v>62</v>
      </c>
      <c r="G65" t="s">
        <v>63</v>
      </c>
      <c r="H65" t="s">
        <v>64</v>
      </c>
      <c r="I65" t="s">
        <v>12</v>
      </c>
      <c r="J65" t="s">
        <v>65</v>
      </c>
      <c r="K65" t="s">
        <v>66</v>
      </c>
      <c r="L65" t="s">
        <v>67</v>
      </c>
      <c r="M65" t="s">
        <v>68</v>
      </c>
      <c r="N65" t="s">
        <v>69</v>
      </c>
      <c r="O65" t="s">
        <v>70</v>
      </c>
      <c r="P65" t="s">
        <v>71</v>
      </c>
      <c r="Q65" t="s">
        <v>72</v>
      </c>
      <c r="R65" s="23">
        <v>6079.5</v>
      </c>
      <c r="S65" t="s">
        <v>73</v>
      </c>
      <c r="T65" t="s">
        <v>74</v>
      </c>
      <c r="U65" s="23">
        <v>53077754.88000001</v>
      </c>
      <c r="V65" s="25">
        <v>1.1453950932447577E-4</v>
      </c>
      <c r="W65" s="23">
        <v>2785.6148405913887</v>
      </c>
      <c r="X65" s="23">
        <v>20428902.48</v>
      </c>
      <c r="Y65" s="23">
        <v>2339.9164660967663</v>
      </c>
      <c r="Z65" s="23">
        <v>3891219.5200000009</v>
      </c>
      <c r="AA65" s="23">
        <v>445.69837449462221</v>
      </c>
    </row>
    <row r="66" spans="1:27" x14ac:dyDescent="0.25">
      <c r="A66" t="s">
        <v>57</v>
      </c>
      <c r="B66" t="s">
        <v>58</v>
      </c>
      <c r="C66" t="s">
        <v>109</v>
      </c>
      <c r="D66" t="s">
        <v>110</v>
      </c>
      <c r="E66" t="s">
        <v>61</v>
      </c>
      <c r="F66" t="s">
        <v>62</v>
      </c>
      <c r="G66" t="s">
        <v>63</v>
      </c>
      <c r="H66" t="s">
        <v>64</v>
      </c>
      <c r="I66" t="s">
        <v>12</v>
      </c>
      <c r="J66" t="s">
        <v>65</v>
      </c>
      <c r="K66" t="s">
        <v>66</v>
      </c>
      <c r="L66" t="s">
        <v>85</v>
      </c>
      <c r="M66" t="s">
        <v>86</v>
      </c>
      <c r="N66" t="s">
        <v>99</v>
      </c>
      <c r="O66" t="s">
        <v>100</v>
      </c>
      <c r="P66" t="s">
        <v>71</v>
      </c>
      <c r="Q66" t="s">
        <v>72</v>
      </c>
      <c r="R66" s="23">
        <v>37140.31</v>
      </c>
      <c r="S66" t="s">
        <v>73</v>
      </c>
      <c r="T66" t="s">
        <v>74</v>
      </c>
      <c r="U66" s="23">
        <v>53077754.88000001</v>
      </c>
      <c r="V66" s="25">
        <v>6.9973400502655158E-4</v>
      </c>
      <c r="W66" s="23">
        <v>17017.616369794348</v>
      </c>
      <c r="X66" s="23">
        <v>20428902.48</v>
      </c>
      <c r="Y66" s="23">
        <v>14294.797750627253</v>
      </c>
      <c r="Z66" s="23">
        <v>3891219.5200000009</v>
      </c>
      <c r="AA66" s="23">
        <v>2722.8186191670961</v>
      </c>
    </row>
    <row r="67" spans="1:27" x14ac:dyDescent="0.25">
      <c r="A67" t="s">
        <v>57</v>
      </c>
      <c r="B67" t="s">
        <v>58</v>
      </c>
      <c r="C67" t="s">
        <v>161</v>
      </c>
      <c r="D67" t="s">
        <v>162</v>
      </c>
      <c r="E67" t="s">
        <v>61</v>
      </c>
      <c r="F67" t="s">
        <v>62</v>
      </c>
      <c r="G67" t="s">
        <v>63</v>
      </c>
      <c r="H67" t="s">
        <v>64</v>
      </c>
      <c r="I67" t="s">
        <v>12</v>
      </c>
      <c r="J67" t="s">
        <v>65</v>
      </c>
      <c r="K67" t="s">
        <v>66</v>
      </c>
      <c r="L67" t="s">
        <v>67</v>
      </c>
      <c r="M67" t="s">
        <v>68</v>
      </c>
      <c r="N67" t="s">
        <v>129</v>
      </c>
      <c r="O67" t="s">
        <v>130</v>
      </c>
      <c r="P67" t="s">
        <v>71</v>
      </c>
      <c r="Q67" t="s">
        <v>72</v>
      </c>
      <c r="R67" s="23">
        <v>-5064.8</v>
      </c>
      <c r="S67" t="s">
        <v>73</v>
      </c>
      <c r="T67" t="s">
        <v>74</v>
      </c>
      <c r="U67" s="23">
        <v>53077754.88000001</v>
      </c>
      <c r="V67" s="25">
        <v>-9.5422272691274748E-5</v>
      </c>
      <c r="W67" s="23">
        <v>-2320.6813133690703</v>
      </c>
      <c r="X67" s="23">
        <v>20428902.48</v>
      </c>
      <c r="Y67" s="23">
        <v>-1949.372303230019</v>
      </c>
      <c r="Z67" s="23">
        <v>3891219.5200000009</v>
      </c>
      <c r="AA67" s="23">
        <v>-371.30901013905134</v>
      </c>
    </row>
    <row r="68" spans="1:27" x14ac:dyDescent="0.25">
      <c r="A68" t="s">
        <v>57</v>
      </c>
      <c r="B68" t="s">
        <v>58</v>
      </c>
      <c r="C68" t="s">
        <v>109</v>
      </c>
      <c r="D68" t="s">
        <v>110</v>
      </c>
      <c r="E68" t="s">
        <v>61</v>
      </c>
      <c r="F68" t="s">
        <v>62</v>
      </c>
      <c r="G68" t="s">
        <v>63</v>
      </c>
      <c r="H68" t="s">
        <v>64</v>
      </c>
      <c r="I68" t="s">
        <v>12</v>
      </c>
      <c r="J68" t="s">
        <v>65</v>
      </c>
      <c r="K68" t="s">
        <v>66</v>
      </c>
      <c r="L68" t="s">
        <v>67</v>
      </c>
      <c r="M68" t="s">
        <v>68</v>
      </c>
      <c r="N68" t="s">
        <v>69</v>
      </c>
      <c r="O68" t="s">
        <v>70</v>
      </c>
      <c r="P68" t="s">
        <v>71</v>
      </c>
      <c r="Q68" t="s">
        <v>72</v>
      </c>
      <c r="R68" s="23">
        <v>476059.48</v>
      </c>
      <c r="S68" t="s">
        <v>73</v>
      </c>
      <c r="T68" t="s">
        <v>74</v>
      </c>
      <c r="U68" s="23">
        <v>53077754.88000001</v>
      </c>
      <c r="V68" s="25">
        <v>8.9690960191570156E-3</v>
      </c>
      <c r="W68" s="23">
        <v>218129.50941561296</v>
      </c>
      <c r="X68" s="23">
        <v>20428902.48</v>
      </c>
      <c r="Y68" s="23">
        <v>183228.78790911488</v>
      </c>
      <c r="Z68" s="23">
        <v>3891219.5200000009</v>
      </c>
      <c r="AA68" s="23">
        <v>34900.721506498085</v>
      </c>
    </row>
    <row r="69" spans="1:27" x14ac:dyDescent="0.25">
      <c r="A69" t="s">
        <v>57</v>
      </c>
      <c r="B69" t="s">
        <v>58</v>
      </c>
      <c r="C69" t="s">
        <v>131</v>
      </c>
      <c r="D69" t="s">
        <v>132</v>
      </c>
      <c r="E69" t="s">
        <v>61</v>
      </c>
      <c r="F69" t="s">
        <v>62</v>
      </c>
      <c r="G69" t="s">
        <v>63</v>
      </c>
      <c r="H69" t="s">
        <v>64</v>
      </c>
      <c r="I69" t="s">
        <v>12</v>
      </c>
      <c r="J69" t="s">
        <v>65</v>
      </c>
      <c r="K69" t="s">
        <v>66</v>
      </c>
      <c r="L69" t="s">
        <v>67</v>
      </c>
      <c r="M69" t="s">
        <v>68</v>
      </c>
      <c r="N69" t="s">
        <v>129</v>
      </c>
      <c r="O69" t="s">
        <v>130</v>
      </c>
      <c r="P69" t="s">
        <v>71</v>
      </c>
      <c r="Q69" t="s">
        <v>72</v>
      </c>
      <c r="R69" s="23">
        <v>577578.34</v>
      </c>
      <c r="S69" t="s">
        <v>73</v>
      </c>
      <c r="T69" t="s">
        <v>74</v>
      </c>
      <c r="U69" s="23">
        <v>53077754.88000001</v>
      </c>
      <c r="V69" s="25">
        <v>1.0881740218775431E-2</v>
      </c>
      <c r="W69" s="23">
        <v>264645.24969292519</v>
      </c>
      <c r="X69" s="23">
        <v>20428902.48</v>
      </c>
      <c r="Y69" s="23">
        <v>222302.00974205715</v>
      </c>
      <c r="Z69" s="23">
        <v>3891219.5200000009</v>
      </c>
      <c r="AA69" s="23">
        <v>42343.239950868039</v>
      </c>
    </row>
    <row r="70" spans="1:27" x14ac:dyDescent="0.25">
      <c r="A70" t="s">
        <v>57</v>
      </c>
      <c r="B70" t="s">
        <v>58</v>
      </c>
      <c r="C70" t="s">
        <v>133</v>
      </c>
      <c r="D70" t="s">
        <v>134</v>
      </c>
      <c r="E70" t="s">
        <v>61</v>
      </c>
      <c r="F70" t="s">
        <v>62</v>
      </c>
      <c r="G70" t="s">
        <v>63</v>
      </c>
      <c r="H70" t="s">
        <v>64</v>
      </c>
      <c r="I70" t="s">
        <v>12</v>
      </c>
      <c r="J70" t="s">
        <v>65</v>
      </c>
      <c r="K70" t="s">
        <v>66</v>
      </c>
      <c r="L70" t="s">
        <v>67</v>
      </c>
      <c r="M70" t="s">
        <v>68</v>
      </c>
      <c r="N70" t="s">
        <v>129</v>
      </c>
      <c r="O70" t="s">
        <v>130</v>
      </c>
      <c r="P70" t="s">
        <v>71</v>
      </c>
      <c r="Q70" t="s">
        <v>72</v>
      </c>
      <c r="R70" s="23">
        <v>179096.8</v>
      </c>
      <c r="S70" t="s">
        <v>73</v>
      </c>
      <c r="T70" t="s">
        <v>74</v>
      </c>
      <c r="U70" s="23">
        <v>53077754.88000001</v>
      </c>
      <c r="V70" s="25">
        <v>3.3742346563999949E-3</v>
      </c>
      <c r="W70" s="23">
        <v>82061.798500275967</v>
      </c>
      <c r="X70" s="23">
        <v>20428902.48</v>
      </c>
      <c r="Y70" s="23">
        <v>68931.910740231804</v>
      </c>
      <c r="Z70" s="23">
        <v>3891219.5200000009</v>
      </c>
      <c r="AA70" s="23">
        <v>13129.887760044156</v>
      </c>
    </row>
    <row r="71" spans="1:27" x14ac:dyDescent="0.25">
      <c r="A71" t="s">
        <v>57</v>
      </c>
      <c r="B71" t="s">
        <v>58</v>
      </c>
      <c r="C71" t="s">
        <v>137</v>
      </c>
      <c r="D71" t="s">
        <v>138</v>
      </c>
      <c r="E71" t="s">
        <v>61</v>
      </c>
      <c r="F71" t="s">
        <v>62</v>
      </c>
      <c r="G71" t="s">
        <v>63</v>
      </c>
      <c r="H71" t="s">
        <v>64</v>
      </c>
      <c r="I71" t="s">
        <v>12</v>
      </c>
      <c r="J71" t="s">
        <v>65</v>
      </c>
      <c r="K71" t="s">
        <v>66</v>
      </c>
      <c r="L71" t="s">
        <v>67</v>
      </c>
      <c r="M71" t="s">
        <v>68</v>
      </c>
      <c r="N71" t="s">
        <v>69</v>
      </c>
      <c r="O71" t="s">
        <v>70</v>
      </c>
      <c r="P71" t="s">
        <v>71</v>
      </c>
      <c r="Q71" t="s">
        <v>72</v>
      </c>
      <c r="R71" s="23">
        <v>129398.52</v>
      </c>
      <c r="S71" t="s">
        <v>73</v>
      </c>
      <c r="T71" t="s">
        <v>74</v>
      </c>
      <c r="U71" s="23">
        <v>53077754.88000001</v>
      </c>
      <c r="V71" s="25">
        <v>2.4379049244367735E-3</v>
      </c>
      <c r="W71" s="23">
        <v>59290.145186703114</v>
      </c>
      <c r="X71" s="23">
        <v>20428902.48</v>
      </c>
      <c r="Y71" s="23">
        <v>49803.721956830617</v>
      </c>
      <c r="Z71" s="23">
        <v>3891219.5200000009</v>
      </c>
      <c r="AA71" s="23">
        <v>9486.4232298725001</v>
      </c>
    </row>
    <row r="72" spans="1:27" x14ac:dyDescent="0.25">
      <c r="A72" t="s">
        <v>57</v>
      </c>
      <c r="B72" t="s">
        <v>58</v>
      </c>
      <c r="C72" t="s">
        <v>165</v>
      </c>
      <c r="D72" t="s">
        <v>166</v>
      </c>
      <c r="E72" t="s">
        <v>61</v>
      </c>
      <c r="F72" t="s">
        <v>62</v>
      </c>
      <c r="G72" t="s">
        <v>63</v>
      </c>
      <c r="H72" t="s">
        <v>64</v>
      </c>
      <c r="I72" t="s">
        <v>12</v>
      </c>
      <c r="J72" t="s">
        <v>65</v>
      </c>
      <c r="K72" t="s">
        <v>66</v>
      </c>
      <c r="L72" t="s">
        <v>93</v>
      </c>
      <c r="M72" t="s">
        <v>94</v>
      </c>
      <c r="N72" t="s">
        <v>95</v>
      </c>
      <c r="O72" t="s">
        <v>96</v>
      </c>
      <c r="P72" t="s">
        <v>71</v>
      </c>
      <c r="Q72" t="s">
        <v>72</v>
      </c>
      <c r="R72" s="23">
        <v>226634.04</v>
      </c>
      <c r="S72" t="s">
        <v>73</v>
      </c>
      <c r="T72" t="s">
        <v>74</v>
      </c>
      <c r="U72" s="23">
        <v>53077754.88000001</v>
      </c>
      <c r="V72" s="25">
        <v>4.269849780051585E-3</v>
      </c>
      <c r="W72" s="23">
        <v>103843.26757252772</v>
      </c>
      <c r="X72" s="23">
        <v>20428902.48</v>
      </c>
      <c r="Y72" s="23">
        <v>87228.344760923283</v>
      </c>
      <c r="Z72" s="23">
        <v>3891219.5200000009</v>
      </c>
      <c r="AA72" s="23">
        <v>16614.92281160444</v>
      </c>
    </row>
    <row r="73" spans="1:27" x14ac:dyDescent="0.25">
      <c r="A73" t="s">
        <v>57</v>
      </c>
      <c r="B73" t="s">
        <v>58</v>
      </c>
      <c r="C73" t="s">
        <v>117</v>
      </c>
      <c r="D73" t="s">
        <v>118</v>
      </c>
      <c r="E73" t="s">
        <v>61</v>
      </c>
      <c r="F73" t="s">
        <v>62</v>
      </c>
      <c r="G73" t="s">
        <v>63</v>
      </c>
      <c r="H73" t="s">
        <v>64</v>
      </c>
      <c r="I73" t="s">
        <v>12</v>
      </c>
      <c r="J73" t="s">
        <v>65</v>
      </c>
      <c r="K73" t="s">
        <v>66</v>
      </c>
      <c r="L73" t="s">
        <v>93</v>
      </c>
      <c r="M73" t="s">
        <v>94</v>
      </c>
      <c r="N73" t="s">
        <v>95</v>
      </c>
      <c r="O73" t="s">
        <v>96</v>
      </c>
      <c r="P73" t="s">
        <v>71</v>
      </c>
      <c r="Q73" t="s">
        <v>72</v>
      </c>
      <c r="R73" s="23">
        <v>774058.54</v>
      </c>
      <c r="S73" t="s">
        <v>73</v>
      </c>
      <c r="T73" t="s">
        <v>74</v>
      </c>
      <c r="U73" s="23">
        <v>53077754.88000001</v>
      </c>
      <c r="V73" s="25">
        <v>1.4583483075914155E-2</v>
      </c>
      <c r="W73" s="23">
        <v>354672.08759116754</v>
      </c>
      <c r="X73" s="23">
        <v>20428902.48</v>
      </c>
      <c r="Y73" s="23">
        <v>297924.55357658071</v>
      </c>
      <c r="Z73" s="23">
        <v>3891219.5200000009</v>
      </c>
      <c r="AA73" s="23">
        <v>56747.534014586818</v>
      </c>
    </row>
    <row r="74" spans="1:27" x14ac:dyDescent="0.25">
      <c r="A74" t="s">
        <v>57</v>
      </c>
      <c r="B74" t="s">
        <v>58</v>
      </c>
      <c r="C74" t="s">
        <v>125</v>
      </c>
      <c r="D74" t="s">
        <v>126</v>
      </c>
      <c r="E74" t="s">
        <v>61</v>
      </c>
      <c r="F74" t="s">
        <v>62</v>
      </c>
      <c r="G74" t="s">
        <v>63</v>
      </c>
      <c r="H74" t="s">
        <v>64</v>
      </c>
      <c r="I74" t="s">
        <v>12</v>
      </c>
      <c r="J74" t="s">
        <v>65</v>
      </c>
      <c r="K74" t="s">
        <v>66</v>
      </c>
      <c r="L74" t="s">
        <v>93</v>
      </c>
      <c r="M74" t="s">
        <v>94</v>
      </c>
      <c r="N74" t="s">
        <v>95</v>
      </c>
      <c r="O74" t="s">
        <v>96</v>
      </c>
      <c r="P74" t="s">
        <v>71</v>
      </c>
      <c r="Q74" t="s">
        <v>72</v>
      </c>
      <c r="R74" s="23">
        <v>168127.13</v>
      </c>
      <c r="S74" t="s">
        <v>73</v>
      </c>
      <c r="T74" t="s">
        <v>74</v>
      </c>
      <c r="U74" s="23">
        <v>53077754.88000001</v>
      </c>
      <c r="V74" s="25">
        <v>3.1675629532580555E-3</v>
      </c>
      <c r="W74" s="23">
        <v>77035.517465916215</v>
      </c>
      <c r="X74" s="23">
        <v>20428902.48</v>
      </c>
      <c r="Y74" s="23">
        <v>64709.834671369616</v>
      </c>
      <c r="Z74" s="23">
        <v>3891219.5200000009</v>
      </c>
      <c r="AA74" s="23">
        <v>12325.682794546596</v>
      </c>
    </row>
    <row r="75" spans="1:27" x14ac:dyDescent="0.25">
      <c r="A75" t="s">
        <v>57</v>
      </c>
      <c r="B75" t="s">
        <v>58</v>
      </c>
      <c r="C75" t="s">
        <v>127</v>
      </c>
      <c r="D75" t="s">
        <v>128</v>
      </c>
      <c r="E75" t="s">
        <v>61</v>
      </c>
      <c r="F75" t="s">
        <v>62</v>
      </c>
      <c r="G75" t="s">
        <v>63</v>
      </c>
      <c r="H75" t="s">
        <v>64</v>
      </c>
      <c r="I75" t="s">
        <v>12</v>
      </c>
      <c r="J75" t="s">
        <v>65</v>
      </c>
      <c r="K75" t="s">
        <v>66</v>
      </c>
      <c r="L75" t="s">
        <v>67</v>
      </c>
      <c r="M75" t="s">
        <v>68</v>
      </c>
      <c r="N75" t="s">
        <v>129</v>
      </c>
      <c r="O75" t="s">
        <v>130</v>
      </c>
      <c r="P75" t="s">
        <v>71</v>
      </c>
      <c r="Q75" t="s">
        <v>72</v>
      </c>
      <c r="R75" s="23">
        <v>1571521.63</v>
      </c>
      <c r="S75" t="s">
        <v>73</v>
      </c>
      <c r="T75" t="s">
        <v>74</v>
      </c>
      <c r="U75" s="23">
        <v>53077754.88000001</v>
      </c>
      <c r="V75" s="25">
        <v>2.9607914531293748E-2</v>
      </c>
      <c r="W75" s="23">
        <v>720068.0935666369</v>
      </c>
      <c r="X75" s="23">
        <v>20428902.48</v>
      </c>
      <c r="Y75" s="23">
        <v>604857.19859597494</v>
      </c>
      <c r="Z75" s="23">
        <v>3891219.5200000009</v>
      </c>
      <c r="AA75" s="23">
        <v>115210.89497066192</v>
      </c>
    </row>
    <row r="76" spans="1:27" x14ac:dyDescent="0.25">
      <c r="A76" t="s">
        <v>57</v>
      </c>
      <c r="B76" t="s">
        <v>58</v>
      </c>
      <c r="C76" t="s">
        <v>161</v>
      </c>
      <c r="D76" t="s">
        <v>162</v>
      </c>
      <c r="E76" t="s">
        <v>61</v>
      </c>
      <c r="F76" t="s">
        <v>62</v>
      </c>
      <c r="G76" t="s">
        <v>63</v>
      </c>
      <c r="H76" t="s">
        <v>64</v>
      </c>
      <c r="I76" t="s">
        <v>12</v>
      </c>
      <c r="J76" t="s">
        <v>65</v>
      </c>
      <c r="K76" t="s">
        <v>66</v>
      </c>
      <c r="L76" t="s">
        <v>93</v>
      </c>
      <c r="M76" t="s">
        <v>94</v>
      </c>
      <c r="N76" t="s">
        <v>97</v>
      </c>
      <c r="O76" t="s">
        <v>98</v>
      </c>
      <c r="P76" t="s">
        <v>71</v>
      </c>
      <c r="Q76" t="s">
        <v>72</v>
      </c>
      <c r="R76" s="23">
        <v>299.17</v>
      </c>
      <c r="S76" t="s">
        <v>73</v>
      </c>
      <c r="T76" t="s">
        <v>74</v>
      </c>
      <c r="U76" s="23">
        <v>53077754.88000001</v>
      </c>
      <c r="V76" s="25">
        <v>5.6364478994330805E-6</v>
      </c>
      <c r="W76" s="23">
        <v>137.07910056085626</v>
      </c>
      <c r="X76" s="23">
        <v>20428902.48</v>
      </c>
      <c r="Y76" s="23">
        <v>115.14644447111925</v>
      </c>
      <c r="Z76" s="23">
        <v>3891219.5200000009</v>
      </c>
      <c r="AA76" s="23">
        <v>21.932656089737005</v>
      </c>
    </row>
    <row r="77" spans="1:27" x14ac:dyDescent="0.25">
      <c r="A77" t="s">
        <v>57</v>
      </c>
      <c r="B77" t="s">
        <v>58</v>
      </c>
      <c r="C77" t="s">
        <v>161</v>
      </c>
      <c r="D77" t="s">
        <v>162</v>
      </c>
      <c r="E77" t="s">
        <v>61</v>
      </c>
      <c r="F77" t="s">
        <v>62</v>
      </c>
      <c r="G77" t="s">
        <v>63</v>
      </c>
      <c r="H77" t="s">
        <v>64</v>
      </c>
      <c r="I77" t="s">
        <v>12</v>
      </c>
      <c r="J77" t="s">
        <v>65</v>
      </c>
      <c r="K77" t="s">
        <v>66</v>
      </c>
      <c r="L77" t="s">
        <v>93</v>
      </c>
      <c r="M77" t="s">
        <v>94</v>
      </c>
      <c r="N77" t="s">
        <v>95</v>
      </c>
      <c r="O77" t="s">
        <v>96</v>
      </c>
      <c r="P77" t="s">
        <v>71</v>
      </c>
      <c r="Q77" t="s">
        <v>72</v>
      </c>
      <c r="R77" s="23">
        <v>435485.5</v>
      </c>
      <c r="S77" t="s">
        <v>73</v>
      </c>
      <c r="T77" t="s">
        <v>74</v>
      </c>
      <c r="U77" s="23">
        <v>53077754.88000001</v>
      </c>
      <c r="V77" s="25">
        <v>8.2046706946169896E-3</v>
      </c>
      <c r="W77" s="23">
        <v>199538.59226290992</v>
      </c>
      <c r="X77" s="23">
        <v>20428902.48</v>
      </c>
      <c r="Y77" s="23">
        <v>167612.41750084434</v>
      </c>
      <c r="Z77" s="23">
        <v>3891219.5200000009</v>
      </c>
      <c r="AA77" s="23">
        <v>31926.174762065595</v>
      </c>
    </row>
    <row r="78" spans="1:27" x14ac:dyDescent="0.25">
      <c r="A78" t="s">
        <v>57</v>
      </c>
      <c r="B78" t="s">
        <v>58</v>
      </c>
      <c r="C78" t="s">
        <v>59</v>
      </c>
      <c r="D78" t="s">
        <v>60</v>
      </c>
      <c r="E78" t="s">
        <v>61</v>
      </c>
      <c r="F78" t="s">
        <v>62</v>
      </c>
      <c r="G78" t="s">
        <v>63</v>
      </c>
      <c r="H78" t="s">
        <v>64</v>
      </c>
      <c r="I78" t="s">
        <v>12</v>
      </c>
      <c r="J78" t="s">
        <v>65</v>
      </c>
      <c r="K78" t="s">
        <v>66</v>
      </c>
      <c r="L78" t="s">
        <v>93</v>
      </c>
      <c r="M78" t="s">
        <v>94</v>
      </c>
      <c r="N78" t="s">
        <v>115</v>
      </c>
      <c r="O78" t="s">
        <v>116</v>
      </c>
      <c r="P78" t="s">
        <v>71</v>
      </c>
      <c r="Q78" t="s">
        <v>72</v>
      </c>
      <c r="R78" s="23">
        <v>3137.78</v>
      </c>
      <c r="S78" t="s">
        <v>73</v>
      </c>
      <c r="T78" t="s">
        <v>74</v>
      </c>
      <c r="U78" s="23">
        <v>53077754.88000001</v>
      </c>
      <c r="V78" s="25">
        <v>5.9116667747043932E-5</v>
      </c>
      <c r="W78" s="23">
        <v>1437.7245718415736</v>
      </c>
      <c r="X78" s="23">
        <v>20428902.48</v>
      </c>
      <c r="Y78" s="23">
        <v>1207.6886403469218</v>
      </c>
      <c r="Z78" s="23">
        <v>3891219.5200000009</v>
      </c>
      <c r="AA78" s="23">
        <v>230.03593149465183</v>
      </c>
    </row>
    <row r="79" spans="1:27" x14ac:dyDescent="0.25">
      <c r="A79" t="s">
        <v>57</v>
      </c>
      <c r="B79" t="s">
        <v>58</v>
      </c>
      <c r="C79" t="s">
        <v>145</v>
      </c>
      <c r="D79" t="s">
        <v>146</v>
      </c>
      <c r="E79" t="s">
        <v>61</v>
      </c>
      <c r="F79" t="s">
        <v>62</v>
      </c>
      <c r="G79" t="s">
        <v>63</v>
      </c>
      <c r="H79" t="s">
        <v>64</v>
      </c>
      <c r="I79" t="s">
        <v>12</v>
      </c>
      <c r="J79" t="s">
        <v>65</v>
      </c>
      <c r="K79" t="s">
        <v>66</v>
      </c>
      <c r="L79" t="s">
        <v>67</v>
      </c>
      <c r="M79" t="s">
        <v>68</v>
      </c>
      <c r="N79" t="s">
        <v>129</v>
      </c>
      <c r="O79" t="s">
        <v>130</v>
      </c>
      <c r="P79" t="s">
        <v>71</v>
      </c>
      <c r="Q79" t="s">
        <v>72</v>
      </c>
      <c r="R79" s="23">
        <v>15325.31</v>
      </c>
      <c r="S79" t="s">
        <v>73</v>
      </c>
      <c r="T79" t="s">
        <v>74</v>
      </c>
      <c r="U79" s="23">
        <v>53077754.88000001</v>
      </c>
      <c r="V79" s="25">
        <v>2.8873319971140415E-4</v>
      </c>
      <c r="W79" s="23">
        <v>7022.0266424317142</v>
      </c>
      <c r="X79" s="23">
        <v>20428902.48</v>
      </c>
      <c r="Y79" s="23">
        <v>5898.5023796426394</v>
      </c>
      <c r="Z79" s="23">
        <v>3891219.5200000009</v>
      </c>
      <c r="AA79" s="23">
        <v>1123.5242627890746</v>
      </c>
    </row>
    <row r="80" spans="1:27" x14ac:dyDescent="0.25">
      <c r="A80" t="s">
        <v>57</v>
      </c>
      <c r="B80" t="s">
        <v>58</v>
      </c>
      <c r="C80" t="s">
        <v>121</v>
      </c>
      <c r="D80" t="s">
        <v>122</v>
      </c>
      <c r="E80" t="s">
        <v>61</v>
      </c>
      <c r="F80" t="s">
        <v>62</v>
      </c>
      <c r="G80" t="s">
        <v>63</v>
      </c>
      <c r="H80" t="s">
        <v>64</v>
      </c>
      <c r="I80" t="s">
        <v>12</v>
      </c>
      <c r="J80" t="s">
        <v>65</v>
      </c>
      <c r="K80" t="s">
        <v>66</v>
      </c>
      <c r="L80" t="s">
        <v>77</v>
      </c>
      <c r="M80" t="s">
        <v>78</v>
      </c>
      <c r="N80" t="s">
        <v>79</v>
      </c>
      <c r="O80" t="s">
        <v>80</v>
      </c>
      <c r="P80" t="s">
        <v>71</v>
      </c>
      <c r="Q80" t="s">
        <v>72</v>
      </c>
      <c r="R80" s="23">
        <v>6662.37</v>
      </c>
      <c r="S80" t="s">
        <v>73</v>
      </c>
      <c r="T80" t="s">
        <v>74</v>
      </c>
      <c r="U80" s="23">
        <v>53077754.88000001</v>
      </c>
      <c r="V80" s="25">
        <v>1.2552094592287318E-4</v>
      </c>
      <c r="W80" s="23">
        <v>3052.6847183996788</v>
      </c>
      <c r="X80" s="23">
        <v>20428902.48</v>
      </c>
      <c r="Y80" s="23">
        <v>2564.2551634557299</v>
      </c>
      <c r="Z80" s="23">
        <v>3891219.5200000009</v>
      </c>
      <c r="AA80" s="23">
        <v>488.42955494394869</v>
      </c>
    </row>
    <row r="81" spans="1:27" x14ac:dyDescent="0.25">
      <c r="A81" t="s">
        <v>57</v>
      </c>
      <c r="B81" t="s">
        <v>58</v>
      </c>
      <c r="C81" t="s">
        <v>121</v>
      </c>
      <c r="D81" t="s">
        <v>122</v>
      </c>
      <c r="E81" t="s">
        <v>61</v>
      </c>
      <c r="F81" t="s">
        <v>62</v>
      </c>
      <c r="G81" t="s">
        <v>63</v>
      </c>
      <c r="H81" t="s">
        <v>64</v>
      </c>
      <c r="I81" t="s">
        <v>12</v>
      </c>
      <c r="J81" t="s">
        <v>65</v>
      </c>
      <c r="K81" t="s">
        <v>66</v>
      </c>
      <c r="L81" t="s">
        <v>67</v>
      </c>
      <c r="M81" t="s">
        <v>68</v>
      </c>
      <c r="N81" t="s">
        <v>129</v>
      </c>
      <c r="O81" t="s">
        <v>130</v>
      </c>
      <c r="P81" t="s">
        <v>71</v>
      </c>
      <c r="Q81" t="s">
        <v>72</v>
      </c>
      <c r="R81" s="23">
        <v>276919.46999999997</v>
      </c>
      <c r="S81" t="s">
        <v>73</v>
      </c>
      <c r="T81" t="s">
        <v>74</v>
      </c>
      <c r="U81" s="23">
        <v>53077754.88000001</v>
      </c>
      <c r="V81" s="25">
        <v>5.2172415850306577E-3</v>
      </c>
      <c r="W81" s="23">
        <v>126883.95185141897</v>
      </c>
      <c r="X81" s="23">
        <v>20428902.48</v>
      </c>
      <c r="Y81" s="23">
        <v>106582.51955519193</v>
      </c>
      <c r="Z81" s="23">
        <v>3891219.5200000009</v>
      </c>
      <c r="AA81" s="23">
        <v>20301.432296227042</v>
      </c>
    </row>
    <row r="82" spans="1:27" x14ac:dyDescent="0.25">
      <c r="A82" t="s">
        <v>57</v>
      </c>
      <c r="B82" t="s">
        <v>58</v>
      </c>
      <c r="C82" t="s">
        <v>145</v>
      </c>
      <c r="D82" t="s">
        <v>146</v>
      </c>
      <c r="E82" t="s">
        <v>61</v>
      </c>
      <c r="F82" t="s">
        <v>62</v>
      </c>
      <c r="G82" t="s">
        <v>63</v>
      </c>
      <c r="H82" t="s">
        <v>64</v>
      </c>
      <c r="I82" t="s">
        <v>12</v>
      </c>
      <c r="J82" t="s">
        <v>65</v>
      </c>
      <c r="K82" t="s">
        <v>66</v>
      </c>
      <c r="L82" t="s">
        <v>85</v>
      </c>
      <c r="M82" t="s">
        <v>86</v>
      </c>
      <c r="N82" t="s">
        <v>107</v>
      </c>
      <c r="O82" t="s">
        <v>108</v>
      </c>
      <c r="P82" t="s">
        <v>71</v>
      </c>
      <c r="Q82" t="s">
        <v>72</v>
      </c>
      <c r="R82" s="23">
        <v>32723.56</v>
      </c>
      <c r="S82" t="s">
        <v>73</v>
      </c>
      <c r="T82" t="s">
        <v>74</v>
      </c>
      <c r="U82" s="23">
        <v>53077754.88000001</v>
      </c>
      <c r="V82" s="25">
        <v>6.1652117867423998E-4</v>
      </c>
      <c r="W82" s="23">
        <v>14993.870280941315</v>
      </c>
      <c r="X82" s="23">
        <v>20428902.48</v>
      </c>
      <c r="Y82" s="23">
        <v>12594.851035990705</v>
      </c>
      <c r="Z82" s="23">
        <v>3891219.5200000009</v>
      </c>
      <c r="AA82" s="23">
        <v>2399.0192449506108</v>
      </c>
    </row>
    <row r="83" spans="1:27" x14ac:dyDescent="0.25">
      <c r="A83" t="s">
        <v>57</v>
      </c>
      <c r="B83" t="s">
        <v>58</v>
      </c>
      <c r="C83" t="s">
        <v>91</v>
      </c>
      <c r="D83" t="s">
        <v>92</v>
      </c>
      <c r="E83" t="s">
        <v>61</v>
      </c>
      <c r="F83" t="s">
        <v>62</v>
      </c>
      <c r="G83" t="s">
        <v>63</v>
      </c>
      <c r="H83" t="s">
        <v>64</v>
      </c>
      <c r="I83" t="s">
        <v>12</v>
      </c>
      <c r="J83" t="s">
        <v>65</v>
      </c>
      <c r="K83" t="s">
        <v>66</v>
      </c>
      <c r="L83" t="s">
        <v>67</v>
      </c>
      <c r="M83" t="s">
        <v>68</v>
      </c>
      <c r="N83" t="s">
        <v>69</v>
      </c>
      <c r="O83" t="s">
        <v>70</v>
      </c>
      <c r="P83" t="s">
        <v>71</v>
      </c>
      <c r="Q83" t="s">
        <v>72</v>
      </c>
      <c r="R83" s="23">
        <v>420458.36</v>
      </c>
      <c r="S83" t="s">
        <v>73</v>
      </c>
      <c r="T83" t="s">
        <v>74</v>
      </c>
      <c r="U83" s="23">
        <v>53077754.88000001</v>
      </c>
      <c r="V83" s="25">
        <v>7.921555102520567E-3</v>
      </c>
      <c r="W83" s="23">
        <v>192653.18652302268</v>
      </c>
      <c r="X83" s="23">
        <v>20428902.48</v>
      </c>
      <c r="Y83" s="23">
        <v>161828.67667933906</v>
      </c>
      <c r="Z83" s="23">
        <v>3891219.5200000009</v>
      </c>
      <c r="AA83" s="23">
        <v>30824.509843683638</v>
      </c>
    </row>
    <row r="84" spans="1:27" x14ac:dyDescent="0.25">
      <c r="A84" t="s">
        <v>57</v>
      </c>
      <c r="B84" t="s">
        <v>58</v>
      </c>
      <c r="C84" t="s">
        <v>109</v>
      </c>
      <c r="D84" t="s">
        <v>110</v>
      </c>
      <c r="E84" t="s">
        <v>61</v>
      </c>
      <c r="F84" t="s">
        <v>62</v>
      </c>
      <c r="G84" t="s">
        <v>63</v>
      </c>
      <c r="H84" t="s">
        <v>64</v>
      </c>
      <c r="I84" t="s">
        <v>12</v>
      </c>
      <c r="J84" t="s">
        <v>65</v>
      </c>
      <c r="K84" t="s">
        <v>66</v>
      </c>
      <c r="L84" t="s">
        <v>85</v>
      </c>
      <c r="M84" t="s">
        <v>86</v>
      </c>
      <c r="N84" t="s">
        <v>87</v>
      </c>
      <c r="O84" t="s">
        <v>88</v>
      </c>
      <c r="P84" t="s">
        <v>71</v>
      </c>
      <c r="Q84" t="s">
        <v>72</v>
      </c>
      <c r="R84" s="23">
        <v>43220.57</v>
      </c>
      <c r="S84" t="s">
        <v>73</v>
      </c>
      <c r="T84" t="s">
        <v>74</v>
      </c>
      <c r="U84" s="23">
        <v>53077754.88000001</v>
      </c>
      <c r="V84" s="25">
        <v>8.1428783296721063E-4</v>
      </c>
      <c r="W84" s="23">
        <v>19803.579440878184</v>
      </c>
      <c r="X84" s="23">
        <v>20428902.48</v>
      </c>
      <c r="Y84" s="23">
        <v>16635.006730337675</v>
      </c>
      <c r="Z84" s="23">
        <v>3891219.5200000009</v>
      </c>
      <c r="AA84" s="23">
        <v>3168.5727105405103</v>
      </c>
    </row>
    <row r="85" spans="1:27" x14ac:dyDescent="0.25">
      <c r="A85" t="s">
        <v>57</v>
      </c>
      <c r="B85" t="s">
        <v>58</v>
      </c>
      <c r="C85" t="s">
        <v>109</v>
      </c>
      <c r="D85" t="s">
        <v>110</v>
      </c>
      <c r="E85" t="s">
        <v>61</v>
      </c>
      <c r="F85" t="s">
        <v>62</v>
      </c>
      <c r="G85" t="s">
        <v>63</v>
      </c>
      <c r="H85" t="s">
        <v>64</v>
      </c>
      <c r="I85" t="s">
        <v>12</v>
      </c>
      <c r="J85" t="s">
        <v>65</v>
      </c>
      <c r="K85" t="s">
        <v>66</v>
      </c>
      <c r="L85" t="s">
        <v>85</v>
      </c>
      <c r="M85" t="s">
        <v>86</v>
      </c>
      <c r="N85" t="s">
        <v>107</v>
      </c>
      <c r="O85" t="s">
        <v>108</v>
      </c>
      <c r="P85" t="s">
        <v>71</v>
      </c>
      <c r="Q85" t="s">
        <v>72</v>
      </c>
      <c r="R85" s="23">
        <v>6516.12</v>
      </c>
      <c r="S85" t="s">
        <v>73</v>
      </c>
      <c r="T85" t="s">
        <v>74</v>
      </c>
      <c r="U85" s="23">
        <v>53077754.88000001</v>
      </c>
      <c r="V85" s="25">
        <v>1.2276555432180327E-4</v>
      </c>
      <c r="W85" s="23">
        <v>2985.6732585038826</v>
      </c>
      <c r="X85" s="23">
        <v>20428902.48</v>
      </c>
      <c r="Y85" s="23">
        <v>2507.9655371432614</v>
      </c>
      <c r="Z85" s="23">
        <v>3891219.5200000009</v>
      </c>
      <c r="AA85" s="23">
        <v>477.70772136062135</v>
      </c>
    </row>
    <row r="86" spans="1:27" x14ac:dyDescent="0.25">
      <c r="A86" t="s">
        <v>57</v>
      </c>
      <c r="B86" t="s">
        <v>58</v>
      </c>
      <c r="C86" t="s">
        <v>81</v>
      </c>
      <c r="D86" t="s">
        <v>82</v>
      </c>
      <c r="E86" t="s">
        <v>61</v>
      </c>
      <c r="F86" t="s">
        <v>62</v>
      </c>
      <c r="G86" t="s">
        <v>63</v>
      </c>
      <c r="H86" t="s">
        <v>64</v>
      </c>
      <c r="I86" t="s">
        <v>12</v>
      </c>
      <c r="J86" t="s">
        <v>65</v>
      </c>
      <c r="K86" t="s">
        <v>66</v>
      </c>
      <c r="L86" t="s">
        <v>85</v>
      </c>
      <c r="M86" t="s">
        <v>86</v>
      </c>
      <c r="N86" t="s">
        <v>107</v>
      </c>
      <c r="O86" t="s">
        <v>108</v>
      </c>
      <c r="P86" t="s">
        <v>71</v>
      </c>
      <c r="Q86" t="s">
        <v>72</v>
      </c>
      <c r="R86" s="23">
        <v>20204.68</v>
      </c>
      <c r="S86" t="s">
        <v>73</v>
      </c>
      <c r="T86" t="s">
        <v>74</v>
      </c>
      <c r="U86" s="23">
        <v>53077754.88000001</v>
      </c>
      <c r="V86" s="25">
        <v>3.8066191845678905E-4</v>
      </c>
      <c r="W86" s="23">
        <v>9257.7442976231614</v>
      </c>
      <c r="X86" s="23">
        <v>20428902.48</v>
      </c>
      <c r="Y86" s="23">
        <v>7776.5052100034554</v>
      </c>
      <c r="Z86" s="23">
        <v>3891219.5200000009</v>
      </c>
      <c r="AA86" s="23">
        <v>1481.2390876197062</v>
      </c>
    </row>
    <row r="87" spans="1:27" x14ac:dyDescent="0.25">
      <c r="A87" t="s">
        <v>57</v>
      </c>
      <c r="B87" t="s">
        <v>58</v>
      </c>
      <c r="C87" t="s">
        <v>75</v>
      </c>
      <c r="D87" t="s">
        <v>76</v>
      </c>
      <c r="E87" t="s">
        <v>61</v>
      </c>
      <c r="F87" t="s">
        <v>62</v>
      </c>
      <c r="G87" t="s">
        <v>63</v>
      </c>
      <c r="H87" t="s">
        <v>64</v>
      </c>
      <c r="I87" t="s">
        <v>12</v>
      </c>
      <c r="J87" t="s">
        <v>65</v>
      </c>
      <c r="K87" t="s">
        <v>66</v>
      </c>
      <c r="L87" t="s">
        <v>67</v>
      </c>
      <c r="M87" t="s">
        <v>68</v>
      </c>
      <c r="N87" t="s">
        <v>129</v>
      </c>
      <c r="O87" t="s">
        <v>130</v>
      </c>
      <c r="P87" t="s">
        <v>71</v>
      </c>
      <c r="Q87" t="s">
        <v>72</v>
      </c>
      <c r="R87" s="23">
        <v>133939.54</v>
      </c>
      <c r="S87" t="s">
        <v>73</v>
      </c>
      <c r="T87" t="s">
        <v>74</v>
      </c>
      <c r="U87" s="23">
        <v>53077754.88000001</v>
      </c>
      <c r="V87" s="25">
        <v>2.5234590329379055E-3</v>
      </c>
      <c r="W87" s="23">
        <v>61370.831543051885</v>
      </c>
      <c r="X87" s="23">
        <v>20428902.48</v>
      </c>
      <c r="Y87" s="23">
        <v>51551.498496163578</v>
      </c>
      <c r="Z87" s="23">
        <v>3891219.5200000009</v>
      </c>
      <c r="AA87" s="23">
        <v>9819.3330468883032</v>
      </c>
    </row>
    <row r="88" spans="1:27" x14ac:dyDescent="0.25">
      <c r="A88" t="s">
        <v>57</v>
      </c>
      <c r="B88" t="s">
        <v>58</v>
      </c>
      <c r="C88" t="s">
        <v>145</v>
      </c>
      <c r="D88" t="s">
        <v>146</v>
      </c>
      <c r="E88" t="s">
        <v>61</v>
      </c>
      <c r="F88" t="s">
        <v>62</v>
      </c>
      <c r="G88" t="s">
        <v>63</v>
      </c>
      <c r="H88" t="s">
        <v>64</v>
      </c>
      <c r="I88" t="s">
        <v>12</v>
      </c>
      <c r="J88" t="s">
        <v>65</v>
      </c>
      <c r="K88" t="s">
        <v>66</v>
      </c>
      <c r="L88" t="s">
        <v>67</v>
      </c>
      <c r="M88" t="s">
        <v>68</v>
      </c>
      <c r="N88" t="s">
        <v>157</v>
      </c>
      <c r="O88" t="s">
        <v>158</v>
      </c>
      <c r="P88" t="s">
        <v>71</v>
      </c>
      <c r="Q88" t="s">
        <v>72</v>
      </c>
      <c r="R88" s="23">
        <v>3635.98</v>
      </c>
      <c r="S88" t="s">
        <v>73</v>
      </c>
      <c r="T88" t="s">
        <v>74</v>
      </c>
      <c r="U88" s="23">
        <v>53077754.88000001</v>
      </c>
      <c r="V88" s="25">
        <v>6.8502897460910833E-5</v>
      </c>
      <c r="W88" s="23">
        <v>1665.9988236028419</v>
      </c>
      <c r="X88" s="23">
        <v>20428902.48</v>
      </c>
      <c r="Y88" s="23">
        <v>1399.4390118263871</v>
      </c>
      <c r="Z88" s="23">
        <v>3891219.5200000009</v>
      </c>
      <c r="AA88" s="23">
        <v>266.55981177645475</v>
      </c>
    </row>
    <row r="89" spans="1:27" x14ac:dyDescent="0.25">
      <c r="A89" t="s">
        <v>57</v>
      </c>
      <c r="B89" t="s">
        <v>58</v>
      </c>
      <c r="C89" t="s">
        <v>75</v>
      </c>
      <c r="D89" t="s">
        <v>76</v>
      </c>
      <c r="E89" t="s">
        <v>61</v>
      </c>
      <c r="F89" t="s">
        <v>62</v>
      </c>
      <c r="G89" t="s">
        <v>63</v>
      </c>
      <c r="H89" t="s">
        <v>64</v>
      </c>
      <c r="I89" t="s">
        <v>12</v>
      </c>
      <c r="J89" t="s">
        <v>167</v>
      </c>
      <c r="K89" t="s">
        <v>168</v>
      </c>
      <c r="L89" t="s">
        <v>77</v>
      </c>
      <c r="M89" t="s">
        <v>78</v>
      </c>
      <c r="N89" t="s">
        <v>79</v>
      </c>
      <c r="O89" t="s">
        <v>80</v>
      </c>
      <c r="P89" t="s">
        <v>71</v>
      </c>
      <c r="Q89" t="s">
        <v>72</v>
      </c>
      <c r="R89" s="23">
        <v>20354.82</v>
      </c>
      <c r="S89" t="s">
        <v>73</v>
      </c>
      <c r="T89" t="s">
        <v>74</v>
      </c>
      <c r="U89" s="23">
        <v>53077754.88000001</v>
      </c>
      <c r="V89" s="25">
        <v>3.834905987643763E-4</v>
      </c>
      <c r="W89" s="23">
        <v>9326.5381478026811</v>
      </c>
      <c r="X89" s="23">
        <v>20428902.48</v>
      </c>
      <c r="Y89" s="23">
        <v>7834.2920441542519</v>
      </c>
      <c r="Z89" s="23">
        <v>3891219.5200000009</v>
      </c>
      <c r="AA89" s="23">
        <v>1492.2461036484292</v>
      </c>
    </row>
    <row r="90" spans="1:27" x14ac:dyDescent="0.25">
      <c r="A90" t="s">
        <v>57</v>
      </c>
      <c r="B90" t="s">
        <v>58</v>
      </c>
      <c r="C90" t="s">
        <v>127</v>
      </c>
      <c r="D90" t="s">
        <v>128</v>
      </c>
      <c r="E90" t="s">
        <v>61</v>
      </c>
      <c r="F90" t="s">
        <v>62</v>
      </c>
      <c r="G90" t="s">
        <v>63</v>
      </c>
      <c r="H90" t="s">
        <v>64</v>
      </c>
      <c r="I90" t="s">
        <v>12</v>
      </c>
      <c r="J90" t="s">
        <v>65</v>
      </c>
      <c r="K90" t="s">
        <v>66</v>
      </c>
      <c r="L90" t="s">
        <v>141</v>
      </c>
      <c r="M90" t="s">
        <v>142</v>
      </c>
      <c r="N90" t="s">
        <v>169</v>
      </c>
      <c r="O90" t="s">
        <v>170</v>
      </c>
      <c r="P90" t="s">
        <v>71</v>
      </c>
      <c r="Q90" t="s">
        <v>72</v>
      </c>
      <c r="R90" s="23">
        <v>61734.18</v>
      </c>
      <c r="S90" t="s">
        <v>73</v>
      </c>
      <c r="T90" t="s">
        <v>74</v>
      </c>
      <c r="U90" s="23">
        <v>53077754.88000001</v>
      </c>
      <c r="V90" s="25">
        <v>1.1630895115961617E-3</v>
      </c>
      <c r="W90" s="23">
        <v>28286.478818939067</v>
      </c>
      <c r="X90" s="23">
        <v>20428902.48</v>
      </c>
      <c r="Y90" s="23">
        <v>23760.642207908815</v>
      </c>
      <c r="Z90" s="23">
        <v>3891219.5200000009</v>
      </c>
      <c r="AA90" s="23">
        <v>4525.8366110302513</v>
      </c>
    </row>
    <row r="91" spans="1:27" x14ac:dyDescent="0.25">
      <c r="A91" t="s">
        <v>57</v>
      </c>
      <c r="B91" t="s">
        <v>58</v>
      </c>
      <c r="C91" t="s">
        <v>121</v>
      </c>
      <c r="D91" t="s">
        <v>122</v>
      </c>
      <c r="E91" t="s">
        <v>61</v>
      </c>
      <c r="F91" t="s">
        <v>62</v>
      </c>
      <c r="G91" t="s">
        <v>63</v>
      </c>
      <c r="H91" t="s">
        <v>64</v>
      </c>
      <c r="I91" t="s">
        <v>12</v>
      </c>
      <c r="J91" t="s">
        <v>65</v>
      </c>
      <c r="K91" t="s">
        <v>66</v>
      </c>
      <c r="L91" t="s">
        <v>67</v>
      </c>
      <c r="M91" t="s">
        <v>68</v>
      </c>
      <c r="N91" t="s">
        <v>69</v>
      </c>
      <c r="O91" t="s">
        <v>70</v>
      </c>
      <c r="P91" t="s">
        <v>71</v>
      </c>
      <c r="Q91" t="s">
        <v>72</v>
      </c>
      <c r="R91" s="23">
        <v>185778.86</v>
      </c>
      <c r="S91" t="s">
        <v>73</v>
      </c>
      <c r="T91" t="s">
        <v>74</v>
      </c>
      <c r="U91" s="23">
        <v>53077754.88000001</v>
      </c>
      <c r="V91" s="25">
        <v>3.5001265675237234E-3</v>
      </c>
      <c r="W91" s="23">
        <v>85123.505137618195</v>
      </c>
      <c r="X91" s="23">
        <v>20428902.48</v>
      </c>
      <c r="Y91" s="23">
        <v>71503.744315599281</v>
      </c>
      <c r="Z91" s="23">
        <v>3891219.5200000009</v>
      </c>
      <c r="AA91" s="23">
        <v>13619.760822018914</v>
      </c>
    </row>
    <row r="92" spans="1:27" x14ac:dyDescent="0.25">
      <c r="A92" t="s">
        <v>57</v>
      </c>
      <c r="B92" t="s">
        <v>58</v>
      </c>
      <c r="C92" t="s">
        <v>125</v>
      </c>
      <c r="D92" t="s">
        <v>126</v>
      </c>
      <c r="E92" t="s">
        <v>61</v>
      </c>
      <c r="F92" t="s">
        <v>62</v>
      </c>
      <c r="G92" t="s">
        <v>63</v>
      </c>
      <c r="H92" t="s">
        <v>64</v>
      </c>
      <c r="I92" t="s">
        <v>12</v>
      </c>
      <c r="J92" t="s">
        <v>65</v>
      </c>
      <c r="K92" t="s">
        <v>66</v>
      </c>
      <c r="L92" t="s">
        <v>77</v>
      </c>
      <c r="M92" t="s">
        <v>78</v>
      </c>
      <c r="N92" t="s">
        <v>155</v>
      </c>
      <c r="O92" t="s">
        <v>156</v>
      </c>
      <c r="P92" t="s">
        <v>71</v>
      </c>
      <c r="Q92" t="s">
        <v>72</v>
      </c>
      <c r="R92" s="23">
        <v>22416.91</v>
      </c>
      <c r="S92" t="s">
        <v>73</v>
      </c>
      <c r="T92" t="s">
        <v>74</v>
      </c>
      <c r="U92" s="23">
        <v>53077754.88000001</v>
      </c>
      <c r="V92" s="25">
        <v>4.2234096092950637E-4</v>
      </c>
      <c r="W92" s="23">
        <v>10271.38369540283</v>
      </c>
      <c r="X92" s="23">
        <v>20428902.48</v>
      </c>
      <c r="Y92" s="23">
        <v>8627.9623041383766</v>
      </c>
      <c r="Z92" s="23">
        <v>3891219.5200000009</v>
      </c>
      <c r="AA92" s="23">
        <v>1643.421391264453</v>
      </c>
    </row>
    <row r="93" spans="1:27" x14ac:dyDescent="0.25">
      <c r="A93" t="s">
        <v>57</v>
      </c>
      <c r="B93" t="s">
        <v>58</v>
      </c>
      <c r="C93" t="s">
        <v>75</v>
      </c>
      <c r="D93" t="s">
        <v>76</v>
      </c>
      <c r="E93" t="s">
        <v>61</v>
      </c>
      <c r="F93" t="s">
        <v>62</v>
      </c>
      <c r="G93" t="s">
        <v>63</v>
      </c>
      <c r="H93" t="s">
        <v>64</v>
      </c>
      <c r="I93" t="s">
        <v>12</v>
      </c>
      <c r="J93" t="s">
        <v>167</v>
      </c>
      <c r="K93" t="s">
        <v>168</v>
      </c>
      <c r="L93" t="s">
        <v>67</v>
      </c>
      <c r="M93" t="s">
        <v>68</v>
      </c>
      <c r="N93" t="s">
        <v>69</v>
      </c>
      <c r="O93" t="s">
        <v>70</v>
      </c>
      <c r="P93" t="s">
        <v>71</v>
      </c>
      <c r="Q93" t="s">
        <v>72</v>
      </c>
      <c r="R93" s="23">
        <v>9077.3700000000008</v>
      </c>
      <c r="S93" t="s">
        <v>73</v>
      </c>
      <c r="T93" t="s">
        <v>74</v>
      </c>
      <c r="U93" s="23">
        <v>53077754.88000001</v>
      </c>
      <c r="V93" s="25">
        <v>1.7102023287387394E-4</v>
      </c>
      <c r="W93" s="23">
        <v>4159.2329279610249</v>
      </c>
      <c r="X93" s="23">
        <v>20428902.48</v>
      </c>
      <c r="Y93" s="23">
        <v>3493.7556594872608</v>
      </c>
      <c r="Z93" s="23">
        <v>3891219.5200000009</v>
      </c>
      <c r="AA93" s="23">
        <v>665.47726847376407</v>
      </c>
    </row>
    <row r="94" spans="1:27" x14ac:dyDescent="0.25">
      <c r="A94" t="s">
        <v>57</v>
      </c>
      <c r="B94" t="s">
        <v>58</v>
      </c>
      <c r="C94" t="s">
        <v>151</v>
      </c>
      <c r="D94" t="s">
        <v>152</v>
      </c>
      <c r="E94" t="s">
        <v>61</v>
      </c>
      <c r="F94" t="s">
        <v>62</v>
      </c>
      <c r="G94" t="s">
        <v>63</v>
      </c>
      <c r="H94" t="s">
        <v>64</v>
      </c>
      <c r="I94" t="s">
        <v>12</v>
      </c>
      <c r="J94" t="s">
        <v>167</v>
      </c>
      <c r="K94" t="s">
        <v>168</v>
      </c>
      <c r="L94" t="s">
        <v>67</v>
      </c>
      <c r="M94" t="s">
        <v>68</v>
      </c>
      <c r="N94" t="s">
        <v>69</v>
      </c>
      <c r="O94" t="s">
        <v>70</v>
      </c>
      <c r="P94" t="s">
        <v>71</v>
      </c>
      <c r="Q94" t="s">
        <v>72</v>
      </c>
      <c r="R94" s="23">
        <v>38716.19</v>
      </c>
      <c r="S94" t="s">
        <v>73</v>
      </c>
      <c r="T94" t="s">
        <v>74</v>
      </c>
      <c r="U94" s="23">
        <v>53077754.88000001</v>
      </c>
      <c r="V94" s="25">
        <v>7.2942403248839143E-4</v>
      </c>
      <c r="W94" s="23">
        <v>17739.681459849642</v>
      </c>
      <c r="X94" s="23">
        <v>20428902.48</v>
      </c>
      <c r="Y94" s="23">
        <v>14901.332426273701</v>
      </c>
      <c r="Z94" s="23">
        <v>3891219.5200000009</v>
      </c>
      <c r="AA94" s="23">
        <v>2838.3490335759434</v>
      </c>
    </row>
    <row r="95" spans="1:27" x14ac:dyDescent="0.25">
      <c r="A95" t="s">
        <v>57</v>
      </c>
      <c r="B95" t="s">
        <v>58</v>
      </c>
      <c r="C95" t="s">
        <v>75</v>
      </c>
      <c r="D95" t="s">
        <v>76</v>
      </c>
      <c r="E95" t="s">
        <v>61</v>
      </c>
      <c r="F95" t="s">
        <v>62</v>
      </c>
      <c r="G95" t="s">
        <v>63</v>
      </c>
      <c r="H95" t="s">
        <v>64</v>
      </c>
      <c r="I95" t="s">
        <v>12</v>
      </c>
      <c r="J95" t="s">
        <v>65</v>
      </c>
      <c r="K95" t="s">
        <v>66</v>
      </c>
      <c r="L95" t="s">
        <v>67</v>
      </c>
      <c r="M95" t="s">
        <v>68</v>
      </c>
      <c r="N95" t="s">
        <v>69</v>
      </c>
      <c r="O95" t="s">
        <v>70</v>
      </c>
      <c r="P95" t="s">
        <v>71</v>
      </c>
      <c r="Q95" t="s">
        <v>72</v>
      </c>
      <c r="R95" s="23">
        <v>558986.38</v>
      </c>
      <c r="S95" t="s">
        <v>73</v>
      </c>
      <c r="T95" t="s">
        <v>74</v>
      </c>
      <c r="U95" s="23">
        <v>53077754.88000001</v>
      </c>
      <c r="V95" s="25">
        <v>1.0531462403859684E-2</v>
      </c>
      <c r="W95" s="23">
        <v>256126.45050028077</v>
      </c>
      <c r="X95" s="23">
        <v>20428902.48</v>
      </c>
      <c r="Y95" s="23">
        <v>215146.21842023585</v>
      </c>
      <c r="Z95" s="23">
        <v>3891219.5200000009</v>
      </c>
      <c r="AA95" s="23">
        <v>40980.232080044938</v>
      </c>
    </row>
    <row r="96" spans="1:27" x14ac:dyDescent="0.25">
      <c r="A96" t="s">
        <v>57</v>
      </c>
      <c r="B96" t="s">
        <v>58</v>
      </c>
      <c r="C96" t="s">
        <v>101</v>
      </c>
      <c r="D96" t="s">
        <v>102</v>
      </c>
      <c r="E96" t="s">
        <v>61</v>
      </c>
      <c r="F96" t="s">
        <v>62</v>
      </c>
      <c r="G96" t="s">
        <v>63</v>
      </c>
      <c r="H96" t="s">
        <v>64</v>
      </c>
      <c r="I96" t="s">
        <v>12</v>
      </c>
      <c r="J96" t="s">
        <v>65</v>
      </c>
      <c r="K96" t="s">
        <v>66</v>
      </c>
      <c r="L96" t="s">
        <v>93</v>
      </c>
      <c r="M96" t="s">
        <v>94</v>
      </c>
      <c r="N96" t="s">
        <v>171</v>
      </c>
      <c r="O96" t="s">
        <v>172</v>
      </c>
      <c r="P96" t="s">
        <v>71</v>
      </c>
      <c r="Q96" t="s">
        <v>72</v>
      </c>
      <c r="R96" s="23">
        <v>74960.600000000006</v>
      </c>
      <c r="S96" t="s">
        <v>73</v>
      </c>
      <c r="T96" t="s">
        <v>74</v>
      </c>
      <c r="U96" s="23">
        <v>53077754.88000001</v>
      </c>
      <c r="V96" s="25">
        <v>1.4122790266746111E-3</v>
      </c>
      <c r="W96" s="23">
        <v>34346.798226767802</v>
      </c>
      <c r="X96" s="23">
        <v>20428902.48</v>
      </c>
      <c r="Y96" s="23">
        <v>28851.310510484949</v>
      </c>
      <c r="Z96" s="23">
        <v>3891219.5200000009</v>
      </c>
      <c r="AA96" s="23">
        <v>5495.4877162828489</v>
      </c>
    </row>
    <row r="97" spans="1:27" x14ac:dyDescent="0.25">
      <c r="A97" t="s">
        <v>57</v>
      </c>
      <c r="B97" t="s">
        <v>58</v>
      </c>
      <c r="C97" t="s">
        <v>101</v>
      </c>
      <c r="D97" t="s">
        <v>102</v>
      </c>
      <c r="E97" t="s">
        <v>61</v>
      </c>
      <c r="F97" t="s">
        <v>62</v>
      </c>
      <c r="G97" t="s">
        <v>63</v>
      </c>
      <c r="H97" t="s">
        <v>64</v>
      </c>
      <c r="I97" t="s">
        <v>12</v>
      </c>
      <c r="J97" t="s">
        <v>65</v>
      </c>
      <c r="K97" t="s">
        <v>66</v>
      </c>
      <c r="L97" t="s">
        <v>93</v>
      </c>
      <c r="M97" t="s">
        <v>94</v>
      </c>
      <c r="N97" t="s">
        <v>95</v>
      </c>
      <c r="O97" t="s">
        <v>96</v>
      </c>
      <c r="P97" t="s">
        <v>71</v>
      </c>
      <c r="Q97" t="s">
        <v>72</v>
      </c>
      <c r="R97" s="23">
        <v>181733.3</v>
      </c>
      <c r="S97" t="s">
        <v>73</v>
      </c>
      <c r="T97" t="s">
        <v>74</v>
      </c>
      <c r="U97" s="23">
        <v>53077754.88000001</v>
      </c>
      <c r="V97" s="25">
        <v>3.4239070663570604E-3</v>
      </c>
      <c r="W97" s="23">
        <v>83269.83757046581</v>
      </c>
      <c r="X97" s="23">
        <v>20428902.48</v>
      </c>
      <c r="Y97" s="23">
        <v>69946.663559191278</v>
      </c>
      <c r="Z97" s="23">
        <v>3891219.5200000009</v>
      </c>
      <c r="AA97" s="23">
        <v>13323.174011274532</v>
      </c>
    </row>
    <row r="98" spans="1:27" x14ac:dyDescent="0.25">
      <c r="A98" t="s">
        <v>57</v>
      </c>
      <c r="B98" t="s">
        <v>58</v>
      </c>
      <c r="C98" t="s">
        <v>81</v>
      </c>
      <c r="D98" t="s">
        <v>82</v>
      </c>
      <c r="E98" t="s">
        <v>61</v>
      </c>
      <c r="F98" t="s">
        <v>62</v>
      </c>
      <c r="G98" t="s">
        <v>63</v>
      </c>
      <c r="H98" t="s">
        <v>64</v>
      </c>
      <c r="I98" t="s">
        <v>12</v>
      </c>
      <c r="J98" t="s">
        <v>65</v>
      </c>
      <c r="K98" t="s">
        <v>66</v>
      </c>
      <c r="L98" t="s">
        <v>77</v>
      </c>
      <c r="M98" t="s">
        <v>78</v>
      </c>
      <c r="N98" t="s">
        <v>155</v>
      </c>
      <c r="O98" t="s">
        <v>156</v>
      </c>
      <c r="P98" t="s">
        <v>71</v>
      </c>
      <c r="Q98" t="s">
        <v>72</v>
      </c>
      <c r="R98" s="23">
        <v>16573.3</v>
      </c>
      <c r="S98" t="s">
        <v>73</v>
      </c>
      <c r="T98" t="s">
        <v>74</v>
      </c>
      <c r="U98" s="23">
        <v>53077754.88000001</v>
      </c>
      <c r="V98" s="25">
        <v>3.1224568630435628E-4</v>
      </c>
      <c r="W98" s="23">
        <v>7593.8531848956745</v>
      </c>
      <c r="X98" s="23">
        <v>20428902.48</v>
      </c>
      <c r="Y98" s="23">
        <v>6378.8366753123664</v>
      </c>
      <c r="Z98" s="23">
        <v>3891219.5200000009</v>
      </c>
      <c r="AA98" s="23">
        <v>1215.0165095833081</v>
      </c>
    </row>
    <row r="99" spans="1:27" x14ac:dyDescent="0.25">
      <c r="A99" t="s">
        <v>57</v>
      </c>
      <c r="B99" t="s">
        <v>58</v>
      </c>
      <c r="C99" t="s">
        <v>137</v>
      </c>
      <c r="D99" t="s">
        <v>138</v>
      </c>
      <c r="E99" t="s">
        <v>61</v>
      </c>
      <c r="F99" t="s">
        <v>62</v>
      </c>
      <c r="G99" t="s">
        <v>63</v>
      </c>
      <c r="H99" t="s">
        <v>64</v>
      </c>
      <c r="I99" t="s">
        <v>12</v>
      </c>
      <c r="J99" t="s">
        <v>65</v>
      </c>
      <c r="K99" t="s">
        <v>66</v>
      </c>
      <c r="L99" t="s">
        <v>77</v>
      </c>
      <c r="M99" t="s">
        <v>78</v>
      </c>
      <c r="N99" t="s">
        <v>83</v>
      </c>
      <c r="O99" t="s">
        <v>84</v>
      </c>
      <c r="P99" t="s">
        <v>71</v>
      </c>
      <c r="Q99" t="s">
        <v>72</v>
      </c>
      <c r="R99" s="23">
        <v>51846.1</v>
      </c>
      <c r="S99" t="s">
        <v>73</v>
      </c>
      <c r="T99" t="s">
        <v>74</v>
      </c>
      <c r="U99" s="23">
        <v>53077754.88000001</v>
      </c>
      <c r="V99" s="25">
        <v>9.7679527171440133E-4</v>
      </c>
      <c r="W99" s="23">
        <v>23755.780177117391</v>
      </c>
      <c r="X99" s="23">
        <v>20428902.48</v>
      </c>
      <c r="Y99" s="23">
        <v>19954.855348778608</v>
      </c>
      <c r="Z99" s="23">
        <v>3891219.5200000009</v>
      </c>
      <c r="AA99" s="23">
        <v>3800.9248283387833</v>
      </c>
    </row>
    <row r="100" spans="1:27" x14ac:dyDescent="0.25">
      <c r="A100" t="s">
        <v>57</v>
      </c>
      <c r="B100" t="s">
        <v>58</v>
      </c>
      <c r="C100" t="s">
        <v>81</v>
      </c>
      <c r="D100" t="s">
        <v>82</v>
      </c>
      <c r="E100" t="s">
        <v>61</v>
      </c>
      <c r="F100" t="s">
        <v>62</v>
      </c>
      <c r="G100" t="s">
        <v>63</v>
      </c>
      <c r="H100" t="s">
        <v>64</v>
      </c>
      <c r="I100" t="s">
        <v>12</v>
      </c>
      <c r="J100" t="s">
        <v>65</v>
      </c>
      <c r="K100" t="s">
        <v>66</v>
      </c>
      <c r="L100" t="s">
        <v>67</v>
      </c>
      <c r="M100" t="s">
        <v>68</v>
      </c>
      <c r="N100" t="s">
        <v>129</v>
      </c>
      <c r="O100" t="s">
        <v>130</v>
      </c>
      <c r="P100" t="s">
        <v>71</v>
      </c>
      <c r="Q100" t="s">
        <v>72</v>
      </c>
      <c r="R100" s="23">
        <v>56342.68</v>
      </c>
      <c r="S100" t="s">
        <v>73</v>
      </c>
      <c r="T100" t="s">
        <v>74</v>
      </c>
      <c r="U100" s="23">
        <v>53077754.88000001</v>
      </c>
      <c r="V100" s="25">
        <v>1.0615121179744968E-3</v>
      </c>
      <c r="W100" s="23">
        <v>25816.104213618157</v>
      </c>
      <c r="X100" s="23">
        <v>20428902.48</v>
      </c>
      <c r="Y100" s="23">
        <v>21685.527539439252</v>
      </c>
      <c r="Z100" s="23">
        <v>3891219.5200000009</v>
      </c>
      <c r="AA100" s="23">
        <v>4130.5766741789057</v>
      </c>
    </row>
    <row r="101" spans="1:27" x14ac:dyDescent="0.25">
      <c r="A101" t="s">
        <v>57</v>
      </c>
      <c r="B101" t="s">
        <v>58</v>
      </c>
      <c r="C101" t="s">
        <v>113</v>
      </c>
      <c r="D101" t="s">
        <v>114</v>
      </c>
      <c r="E101" t="s">
        <v>61</v>
      </c>
      <c r="F101" t="s">
        <v>62</v>
      </c>
      <c r="G101" t="s">
        <v>63</v>
      </c>
      <c r="H101" t="s">
        <v>64</v>
      </c>
      <c r="I101" t="s">
        <v>12</v>
      </c>
      <c r="J101" t="s">
        <v>65</v>
      </c>
      <c r="K101" t="s">
        <v>66</v>
      </c>
      <c r="L101" t="s">
        <v>93</v>
      </c>
      <c r="M101" t="s">
        <v>94</v>
      </c>
      <c r="N101" t="s">
        <v>97</v>
      </c>
      <c r="O101" t="s">
        <v>98</v>
      </c>
      <c r="P101" t="s">
        <v>71</v>
      </c>
      <c r="Q101" t="s">
        <v>72</v>
      </c>
      <c r="R101" s="23">
        <v>99737.5</v>
      </c>
      <c r="S101" t="s">
        <v>73</v>
      </c>
      <c r="T101" t="s">
        <v>74</v>
      </c>
      <c r="U101" s="23">
        <v>53077754.88000001</v>
      </c>
      <c r="V101" s="25">
        <v>1.8790828705074268E-3</v>
      </c>
      <c r="W101" s="23">
        <v>45699.524658850823</v>
      </c>
      <c r="X101" s="23">
        <v>20428902.48</v>
      </c>
      <c r="Y101" s="23">
        <v>38387.600713434687</v>
      </c>
      <c r="Z101" s="23">
        <v>3891219.5200000009</v>
      </c>
      <c r="AA101" s="23">
        <v>7311.9239454161334</v>
      </c>
    </row>
    <row r="102" spans="1:27" x14ac:dyDescent="0.25">
      <c r="A102" t="s">
        <v>57</v>
      </c>
      <c r="B102" t="s">
        <v>58</v>
      </c>
      <c r="C102" t="s">
        <v>117</v>
      </c>
      <c r="D102" t="s">
        <v>118</v>
      </c>
      <c r="E102" t="s">
        <v>61</v>
      </c>
      <c r="F102" t="s">
        <v>62</v>
      </c>
      <c r="G102" t="s">
        <v>63</v>
      </c>
      <c r="H102" t="s">
        <v>64</v>
      </c>
      <c r="I102" t="s">
        <v>12</v>
      </c>
      <c r="J102" t="s">
        <v>65</v>
      </c>
      <c r="K102" t="s">
        <v>66</v>
      </c>
      <c r="L102" t="s">
        <v>67</v>
      </c>
      <c r="M102" t="s">
        <v>68</v>
      </c>
      <c r="N102" t="s">
        <v>129</v>
      </c>
      <c r="O102" t="s">
        <v>130</v>
      </c>
      <c r="P102" t="s">
        <v>71</v>
      </c>
      <c r="Q102" t="s">
        <v>72</v>
      </c>
      <c r="R102" s="23">
        <v>81993.899999999994</v>
      </c>
      <c r="S102" t="s">
        <v>73</v>
      </c>
      <c r="T102" t="s">
        <v>74</v>
      </c>
      <c r="U102" s="23">
        <v>53077754.88000001</v>
      </c>
      <c r="V102" s="25">
        <v>1.5447883993091754E-3</v>
      </c>
      <c r="W102" s="23">
        <v>37569.442335383865</v>
      </c>
      <c r="X102" s="23">
        <v>20428902.48</v>
      </c>
      <c r="Y102" s="23">
        <v>31558.331561722443</v>
      </c>
      <c r="Z102" s="23">
        <v>3891219.5200000009</v>
      </c>
      <c r="AA102" s="23">
        <v>6011.1107736614194</v>
      </c>
    </row>
    <row r="103" spans="1:27" x14ac:dyDescent="0.25">
      <c r="A103" t="s">
        <v>57</v>
      </c>
      <c r="B103" t="s">
        <v>58</v>
      </c>
      <c r="C103" t="s">
        <v>75</v>
      </c>
      <c r="D103" t="s">
        <v>76</v>
      </c>
      <c r="E103" t="s">
        <v>61</v>
      </c>
      <c r="F103" t="s">
        <v>62</v>
      </c>
      <c r="G103" t="s">
        <v>63</v>
      </c>
      <c r="H103" t="s">
        <v>64</v>
      </c>
      <c r="I103" t="s">
        <v>12</v>
      </c>
      <c r="J103" t="s">
        <v>65</v>
      </c>
      <c r="K103" t="s">
        <v>66</v>
      </c>
      <c r="L103" t="s">
        <v>77</v>
      </c>
      <c r="M103" t="s">
        <v>78</v>
      </c>
      <c r="N103" t="s">
        <v>83</v>
      </c>
      <c r="O103" t="s">
        <v>84</v>
      </c>
      <c r="P103" t="s">
        <v>71</v>
      </c>
      <c r="Q103" t="s">
        <v>72</v>
      </c>
      <c r="R103" s="23">
        <v>70728.960000000006</v>
      </c>
      <c r="S103" t="s">
        <v>73</v>
      </c>
      <c r="T103" t="s">
        <v>74</v>
      </c>
      <c r="U103" s="23">
        <v>53077754.88000001</v>
      </c>
      <c r="V103" s="25">
        <v>1.3325537253771648E-3</v>
      </c>
      <c r="W103" s="23">
        <v>32407.869172727143</v>
      </c>
      <c r="X103" s="23">
        <v>20428902.48</v>
      </c>
      <c r="Y103" s="23">
        <v>27222.6101050908</v>
      </c>
      <c r="Z103" s="23">
        <v>3891219.5200000009</v>
      </c>
      <c r="AA103" s="23">
        <v>5185.2590676363443</v>
      </c>
    </row>
    <row r="104" spans="1:27" x14ac:dyDescent="0.25">
      <c r="A104" t="s">
        <v>57</v>
      </c>
      <c r="B104" t="s">
        <v>58</v>
      </c>
      <c r="C104" t="s">
        <v>173</v>
      </c>
      <c r="D104" t="s">
        <v>174</v>
      </c>
      <c r="E104" t="s">
        <v>61</v>
      </c>
      <c r="F104" t="s">
        <v>62</v>
      </c>
      <c r="G104" t="s">
        <v>63</v>
      </c>
      <c r="H104" t="s">
        <v>64</v>
      </c>
      <c r="I104" t="s">
        <v>12</v>
      </c>
      <c r="J104" t="s">
        <v>65</v>
      </c>
      <c r="K104" t="s">
        <v>66</v>
      </c>
      <c r="L104" t="s">
        <v>93</v>
      </c>
      <c r="M104" t="s">
        <v>94</v>
      </c>
      <c r="N104" t="s">
        <v>115</v>
      </c>
      <c r="O104" t="s">
        <v>116</v>
      </c>
      <c r="P104" t="s">
        <v>71</v>
      </c>
      <c r="Q104" t="s">
        <v>72</v>
      </c>
      <c r="R104" s="23">
        <v>15873.85</v>
      </c>
      <c r="S104" t="s">
        <v>73</v>
      </c>
      <c r="T104" t="s">
        <v>74</v>
      </c>
      <c r="U104" s="23">
        <v>53077754.88000001</v>
      </c>
      <c r="V104" s="25">
        <v>2.9906784934457267E-4</v>
      </c>
      <c r="W104" s="23">
        <v>7273.3665823376286</v>
      </c>
      <c r="X104" s="23">
        <v>20428902.48</v>
      </c>
      <c r="Y104" s="23">
        <v>6109.6279291636074</v>
      </c>
      <c r="Z104" s="23">
        <v>3891219.5200000009</v>
      </c>
      <c r="AA104" s="23">
        <v>1163.7386531740208</v>
      </c>
    </row>
    <row r="105" spans="1:27" x14ac:dyDescent="0.25">
      <c r="A105" t="s">
        <v>57</v>
      </c>
      <c r="B105" t="s">
        <v>58</v>
      </c>
      <c r="C105" t="s">
        <v>59</v>
      </c>
      <c r="D105" t="s">
        <v>60</v>
      </c>
      <c r="E105" t="s">
        <v>61</v>
      </c>
      <c r="F105" t="s">
        <v>62</v>
      </c>
      <c r="G105" t="s">
        <v>63</v>
      </c>
      <c r="H105" t="s">
        <v>64</v>
      </c>
      <c r="I105" t="s">
        <v>12</v>
      </c>
      <c r="J105" t="s">
        <v>65</v>
      </c>
      <c r="K105" t="s">
        <v>66</v>
      </c>
      <c r="L105" t="s">
        <v>77</v>
      </c>
      <c r="M105" t="s">
        <v>78</v>
      </c>
      <c r="N105" t="s">
        <v>83</v>
      </c>
      <c r="O105" t="s">
        <v>84</v>
      </c>
      <c r="P105" t="s">
        <v>71</v>
      </c>
      <c r="Q105" t="s">
        <v>72</v>
      </c>
      <c r="R105" s="23">
        <v>3.53</v>
      </c>
      <c r="S105" t="s">
        <v>73</v>
      </c>
      <c r="T105" t="s">
        <v>74</v>
      </c>
      <c r="U105" s="23">
        <v>53077754.88000001</v>
      </c>
      <c r="V105" s="25">
        <v>6.6506204114713287E-8</v>
      </c>
      <c r="W105" s="23">
        <v>1.6174389978267292</v>
      </c>
      <c r="X105" s="23">
        <v>20428902.48</v>
      </c>
      <c r="Y105" s="23">
        <v>1.3586487581744524</v>
      </c>
      <c r="Z105" s="23">
        <v>3891219.5200000009</v>
      </c>
      <c r="AA105" s="23">
        <v>0.25879023965227671</v>
      </c>
    </row>
    <row r="106" spans="1:27" x14ac:dyDescent="0.25">
      <c r="A106" t="s">
        <v>57</v>
      </c>
      <c r="B106" t="s">
        <v>58</v>
      </c>
      <c r="C106" t="s">
        <v>133</v>
      </c>
      <c r="D106" t="s">
        <v>134</v>
      </c>
      <c r="E106" t="s">
        <v>61</v>
      </c>
      <c r="F106" t="s">
        <v>62</v>
      </c>
      <c r="G106" t="s">
        <v>63</v>
      </c>
      <c r="H106" t="s">
        <v>64</v>
      </c>
      <c r="I106" t="s">
        <v>12</v>
      </c>
      <c r="J106" t="s">
        <v>65</v>
      </c>
      <c r="K106" t="s">
        <v>66</v>
      </c>
      <c r="L106" t="s">
        <v>67</v>
      </c>
      <c r="M106" t="s">
        <v>68</v>
      </c>
      <c r="N106" t="s">
        <v>69</v>
      </c>
      <c r="O106" t="s">
        <v>70</v>
      </c>
      <c r="P106" t="s">
        <v>71</v>
      </c>
      <c r="Q106" t="s">
        <v>72</v>
      </c>
      <c r="R106" s="23">
        <v>114689.53</v>
      </c>
      <c r="S106" t="s">
        <v>73</v>
      </c>
      <c r="T106" t="s">
        <v>74</v>
      </c>
      <c r="U106" s="23">
        <v>53077754.88000001</v>
      </c>
      <c r="V106" s="25">
        <v>2.1607833688386778E-3</v>
      </c>
      <c r="W106" s="23">
        <v>52550.515145727644</v>
      </c>
      <c r="X106" s="23">
        <v>20428902.48</v>
      </c>
      <c r="Y106" s="23">
        <v>44142.43272241122</v>
      </c>
      <c r="Z106" s="23">
        <v>3891219.5200000009</v>
      </c>
      <c r="AA106" s="23">
        <v>8408.082423316424</v>
      </c>
    </row>
    <row r="107" spans="1:27" x14ac:dyDescent="0.25">
      <c r="A107" t="s">
        <v>57</v>
      </c>
      <c r="B107" t="s">
        <v>58</v>
      </c>
      <c r="C107" t="s">
        <v>59</v>
      </c>
      <c r="D107" t="s">
        <v>60</v>
      </c>
      <c r="E107" t="s">
        <v>61</v>
      </c>
      <c r="F107" t="s">
        <v>62</v>
      </c>
      <c r="G107" t="s">
        <v>63</v>
      </c>
      <c r="H107" t="s">
        <v>64</v>
      </c>
      <c r="I107" t="s">
        <v>12</v>
      </c>
      <c r="J107" t="s">
        <v>65</v>
      </c>
      <c r="K107" t="s">
        <v>66</v>
      </c>
      <c r="L107" t="s">
        <v>93</v>
      </c>
      <c r="M107" t="s">
        <v>94</v>
      </c>
      <c r="N107" t="s">
        <v>95</v>
      </c>
      <c r="O107" t="s">
        <v>96</v>
      </c>
      <c r="P107" t="s">
        <v>71</v>
      </c>
      <c r="Q107" t="s">
        <v>72</v>
      </c>
      <c r="R107" s="23">
        <v>532792.47</v>
      </c>
      <c r="S107" t="s">
        <v>73</v>
      </c>
      <c r="T107" t="s">
        <v>74</v>
      </c>
      <c r="U107" s="23">
        <v>53077754.88000001</v>
      </c>
      <c r="V107" s="25">
        <v>1.0037961688555879E-2</v>
      </c>
      <c r="W107" s="23">
        <v>244124.45289700499</v>
      </c>
      <c r="X107" s="23">
        <v>20428902.48</v>
      </c>
      <c r="Y107" s="23">
        <v>205064.54043348419</v>
      </c>
      <c r="Z107" s="23">
        <v>3891219.5200000009</v>
      </c>
      <c r="AA107" s="23">
        <v>39059.912463520806</v>
      </c>
    </row>
    <row r="108" spans="1:27" x14ac:dyDescent="0.25">
      <c r="A108" t="s">
        <v>57</v>
      </c>
      <c r="B108" t="s">
        <v>58</v>
      </c>
      <c r="C108" t="s">
        <v>127</v>
      </c>
      <c r="D108" t="s">
        <v>128</v>
      </c>
      <c r="E108" t="s">
        <v>61</v>
      </c>
      <c r="F108" t="s">
        <v>62</v>
      </c>
      <c r="G108" t="s">
        <v>63</v>
      </c>
      <c r="H108" t="s">
        <v>64</v>
      </c>
      <c r="I108" t="s">
        <v>12</v>
      </c>
      <c r="J108" t="s">
        <v>65</v>
      </c>
      <c r="K108" t="s">
        <v>66</v>
      </c>
      <c r="L108" t="s">
        <v>77</v>
      </c>
      <c r="M108" t="s">
        <v>78</v>
      </c>
      <c r="N108" t="s">
        <v>83</v>
      </c>
      <c r="O108" t="s">
        <v>84</v>
      </c>
      <c r="P108" t="s">
        <v>71</v>
      </c>
      <c r="Q108" t="s">
        <v>72</v>
      </c>
      <c r="R108" s="23">
        <v>107286.02</v>
      </c>
      <c r="S108" t="s">
        <v>73</v>
      </c>
      <c r="T108" t="s">
        <v>74</v>
      </c>
      <c r="U108" s="23">
        <v>53077754.88000001</v>
      </c>
      <c r="V108" s="25">
        <v>2.0212991344972274E-3</v>
      </c>
      <c r="W108" s="23">
        <v>49158.241549466984</v>
      </c>
      <c r="X108" s="23">
        <v>20428902.48</v>
      </c>
      <c r="Y108" s="23">
        <v>41292.922901552265</v>
      </c>
      <c r="Z108" s="23">
        <v>3891219.5200000009</v>
      </c>
      <c r="AA108" s="23">
        <v>7865.3186479147189</v>
      </c>
    </row>
    <row r="109" spans="1:27" x14ac:dyDescent="0.25">
      <c r="A109" t="s">
        <v>57</v>
      </c>
      <c r="B109" t="s">
        <v>58</v>
      </c>
      <c r="C109" t="s">
        <v>133</v>
      </c>
      <c r="D109" t="s">
        <v>134</v>
      </c>
      <c r="E109" t="s">
        <v>61</v>
      </c>
      <c r="F109" t="s">
        <v>62</v>
      </c>
      <c r="G109" t="s">
        <v>63</v>
      </c>
      <c r="H109" t="s">
        <v>64</v>
      </c>
      <c r="I109" t="s">
        <v>12</v>
      </c>
      <c r="J109" t="s">
        <v>65</v>
      </c>
      <c r="K109" t="s">
        <v>66</v>
      </c>
      <c r="L109" t="s">
        <v>67</v>
      </c>
      <c r="M109" t="s">
        <v>68</v>
      </c>
      <c r="N109" t="s">
        <v>119</v>
      </c>
      <c r="O109" t="s">
        <v>120</v>
      </c>
      <c r="P109" t="s">
        <v>71</v>
      </c>
      <c r="Q109" t="s">
        <v>72</v>
      </c>
      <c r="R109" s="23">
        <v>120535.98</v>
      </c>
      <c r="S109" t="s">
        <v>73</v>
      </c>
      <c r="T109" t="s">
        <v>74</v>
      </c>
      <c r="U109" s="23">
        <v>53077754.88000001</v>
      </c>
      <c r="V109" s="25">
        <v>2.2709321498716709E-3</v>
      </c>
      <c r="W109" s="23">
        <v>55229.346938601324</v>
      </c>
      <c r="X109" s="23">
        <v>20428902.48</v>
      </c>
      <c r="Y109" s="23">
        <v>46392.65142842511</v>
      </c>
      <c r="Z109" s="23">
        <v>3891219.5200000009</v>
      </c>
      <c r="AA109" s="23">
        <v>8836.6955101762142</v>
      </c>
    </row>
    <row r="110" spans="1:27" x14ac:dyDescent="0.25">
      <c r="A110" t="s">
        <v>57</v>
      </c>
      <c r="B110" t="s">
        <v>58</v>
      </c>
      <c r="C110" t="s">
        <v>165</v>
      </c>
      <c r="D110" t="s">
        <v>166</v>
      </c>
      <c r="E110" t="s">
        <v>61</v>
      </c>
      <c r="F110" t="s">
        <v>62</v>
      </c>
      <c r="G110" t="s">
        <v>63</v>
      </c>
      <c r="H110" t="s">
        <v>64</v>
      </c>
      <c r="I110" t="s">
        <v>12</v>
      </c>
      <c r="J110" t="s">
        <v>65</v>
      </c>
      <c r="K110" t="s">
        <v>66</v>
      </c>
      <c r="L110" t="s">
        <v>67</v>
      </c>
      <c r="M110" t="s">
        <v>68</v>
      </c>
      <c r="N110" t="s">
        <v>69</v>
      </c>
      <c r="O110" t="s">
        <v>70</v>
      </c>
      <c r="P110" t="s">
        <v>71</v>
      </c>
      <c r="Q110" t="s">
        <v>72</v>
      </c>
      <c r="R110" s="23">
        <v>89199.46</v>
      </c>
      <c r="S110" t="s">
        <v>73</v>
      </c>
      <c r="T110" t="s">
        <v>74</v>
      </c>
      <c r="U110" s="23">
        <v>53077754.88000001</v>
      </c>
      <c r="V110" s="25">
        <v>1.6805431993434006E-3</v>
      </c>
      <c r="W110" s="23">
        <v>40871.015634301824</v>
      </c>
      <c r="X110" s="23">
        <v>20428902.48</v>
      </c>
      <c r="Y110" s="23">
        <v>34331.653132813532</v>
      </c>
      <c r="Z110" s="23">
        <v>3891219.5200000009</v>
      </c>
      <c r="AA110" s="23">
        <v>6539.3625014882928</v>
      </c>
    </row>
    <row r="111" spans="1:27" x14ac:dyDescent="0.25">
      <c r="A111" t="s">
        <v>57</v>
      </c>
      <c r="B111" t="s">
        <v>58</v>
      </c>
      <c r="C111" t="s">
        <v>125</v>
      </c>
      <c r="D111" t="s">
        <v>126</v>
      </c>
      <c r="E111" t="s">
        <v>61</v>
      </c>
      <c r="F111" t="s">
        <v>62</v>
      </c>
      <c r="G111" t="s">
        <v>63</v>
      </c>
      <c r="H111" t="s">
        <v>64</v>
      </c>
      <c r="I111" t="s">
        <v>12</v>
      </c>
      <c r="J111" t="s">
        <v>65</v>
      </c>
      <c r="K111" t="s">
        <v>66</v>
      </c>
      <c r="L111" t="s">
        <v>77</v>
      </c>
      <c r="M111" t="s">
        <v>78</v>
      </c>
      <c r="N111" t="s">
        <v>135</v>
      </c>
      <c r="O111" t="s">
        <v>136</v>
      </c>
      <c r="P111" t="s">
        <v>71</v>
      </c>
      <c r="Q111" t="s">
        <v>72</v>
      </c>
      <c r="R111" s="23">
        <v>33625.449999999997</v>
      </c>
      <c r="S111" t="s">
        <v>73</v>
      </c>
      <c r="T111" t="s">
        <v>74</v>
      </c>
      <c r="U111" s="23">
        <v>53077754.88000001</v>
      </c>
      <c r="V111" s="25">
        <v>6.3351304281843786E-4</v>
      </c>
      <c r="W111" s="23">
        <v>15407.114489935633</v>
      </c>
      <c r="X111" s="23">
        <v>20428902.48</v>
      </c>
      <c r="Y111" s="23">
        <v>12941.976171545932</v>
      </c>
      <c r="Z111" s="23">
        <v>3891219.5200000009</v>
      </c>
      <c r="AA111" s="23">
        <v>2465.1383183897019</v>
      </c>
    </row>
    <row r="112" spans="1:27" x14ac:dyDescent="0.25">
      <c r="A112" t="s">
        <v>57</v>
      </c>
      <c r="B112" t="s">
        <v>58</v>
      </c>
      <c r="C112" t="s">
        <v>113</v>
      </c>
      <c r="D112" t="s">
        <v>114</v>
      </c>
      <c r="E112" t="s">
        <v>61</v>
      </c>
      <c r="F112" t="s">
        <v>62</v>
      </c>
      <c r="G112" t="s">
        <v>63</v>
      </c>
      <c r="H112" t="s">
        <v>64</v>
      </c>
      <c r="I112" t="s">
        <v>12</v>
      </c>
      <c r="J112" t="s">
        <v>65</v>
      </c>
      <c r="K112" t="s">
        <v>66</v>
      </c>
      <c r="L112" t="s">
        <v>77</v>
      </c>
      <c r="M112" t="s">
        <v>78</v>
      </c>
      <c r="N112" t="s">
        <v>175</v>
      </c>
      <c r="O112" t="s">
        <v>176</v>
      </c>
      <c r="P112" t="s">
        <v>71</v>
      </c>
      <c r="Q112" t="s">
        <v>72</v>
      </c>
      <c r="R112" s="23">
        <v>80241.47</v>
      </c>
      <c r="S112" t="s">
        <v>73</v>
      </c>
      <c r="T112" t="s">
        <v>74</v>
      </c>
      <c r="U112" s="23">
        <v>53077754.88000001</v>
      </c>
      <c r="V112" s="25">
        <v>1.5117721196273777E-3</v>
      </c>
      <c r="W112" s="23">
        <v>36766.482385536423</v>
      </c>
      <c r="X112" s="23">
        <v>20428902.48</v>
      </c>
      <c r="Y112" s="23">
        <v>30883.845203850593</v>
      </c>
      <c r="Z112" s="23">
        <v>3891219.5200000009</v>
      </c>
      <c r="AA112" s="23">
        <v>5882.6371816858282</v>
      </c>
    </row>
    <row r="113" spans="1:27" x14ac:dyDescent="0.25">
      <c r="A113" t="s">
        <v>57</v>
      </c>
      <c r="B113" t="s">
        <v>58</v>
      </c>
      <c r="C113" t="s">
        <v>113</v>
      </c>
      <c r="D113" t="s">
        <v>114</v>
      </c>
      <c r="E113" t="s">
        <v>61</v>
      </c>
      <c r="F113" t="s">
        <v>62</v>
      </c>
      <c r="G113" t="s">
        <v>63</v>
      </c>
      <c r="H113" t="s">
        <v>64</v>
      </c>
      <c r="I113" t="s">
        <v>12</v>
      </c>
      <c r="J113" t="s">
        <v>65</v>
      </c>
      <c r="K113" t="s">
        <v>66</v>
      </c>
      <c r="L113" t="s">
        <v>85</v>
      </c>
      <c r="M113" t="s">
        <v>86</v>
      </c>
      <c r="N113" t="s">
        <v>87</v>
      </c>
      <c r="O113" t="s">
        <v>88</v>
      </c>
      <c r="P113" t="s">
        <v>71</v>
      </c>
      <c r="Q113" t="s">
        <v>72</v>
      </c>
      <c r="R113" s="23">
        <v>72596.38</v>
      </c>
      <c r="S113" t="s">
        <v>73</v>
      </c>
      <c r="T113" t="s">
        <v>74</v>
      </c>
      <c r="U113" s="23">
        <v>53077754.88000001</v>
      </c>
      <c r="V113" s="25">
        <v>1.3677364493680708E-3</v>
      </c>
      <c r="W113" s="23">
        <v>33263.517312478303</v>
      </c>
      <c r="X113" s="23">
        <v>20428902.48</v>
      </c>
      <c r="Y113" s="23">
        <v>27941.354542481775</v>
      </c>
      <c r="Z113" s="23">
        <v>3891219.5200000009</v>
      </c>
      <c r="AA113" s="23">
        <v>5322.1627699965302</v>
      </c>
    </row>
    <row r="114" spans="1:27" x14ac:dyDescent="0.25">
      <c r="A114" t="s">
        <v>57</v>
      </c>
      <c r="B114" t="s">
        <v>58</v>
      </c>
      <c r="C114" t="s">
        <v>113</v>
      </c>
      <c r="D114" t="s">
        <v>114</v>
      </c>
      <c r="E114" t="s">
        <v>61</v>
      </c>
      <c r="F114" t="s">
        <v>62</v>
      </c>
      <c r="G114" t="s">
        <v>63</v>
      </c>
      <c r="H114" t="s">
        <v>64</v>
      </c>
      <c r="I114" t="s">
        <v>12</v>
      </c>
      <c r="J114" t="s">
        <v>65</v>
      </c>
      <c r="K114" t="s">
        <v>66</v>
      </c>
      <c r="L114" t="s">
        <v>85</v>
      </c>
      <c r="M114" t="s">
        <v>86</v>
      </c>
      <c r="N114" t="s">
        <v>177</v>
      </c>
      <c r="O114" t="s">
        <v>178</v>
      </c>
      <c r="P114" t="s">
        <v>71</v>
      </c>
      <c r="Q114" t="s">
        <v>72</v>
      </c>
      <c r="R114" s="23">
        <v>25371.5</v>
      </c>
      <c r="S114" t="s">
        <v>73</v>
      </c>
      <c r="T114" t="s">
        <v>74</v>
      </c>
      <c r="U114" s="23">
        <v>53077754.88000001</v>
      </c>
      <c r="V114" s="25">
        <v>4.7800627696783235E-4</v>
      </c>
      <c r="W114" s="23">
        <v>11625.170972623473</v>
      </c>
      <c r="X114" s="23">
        <v>20428902.48</v>
      </c>
      <c r="Y114" s="23">
        <v>9765.1436170037177</v>
      </c>
      <c r="Z114" s="23">
        <v>3891219.5200000009</v>
      </c>
      <c r="AA114" s="23">
        <v>1860.027355619756</v>
      </c>
    </row>
    <row r="115" spans="1:27" x14ac:dyDescent="0.25">
      <c r="A115" t="s">
        <v>57</v>
      </c>
      <c r="B115" t="s">
        <v>58</v>
      </c>
      <c r="C115" t="s">
        <v>113</v>
      </c>
      <c r="D115" t="s">
        <v>114</v>
      </c>
      <c r="E115" t="s">
        <v>61</v>
      </c>
      <c r="F115" t="s">
        <v>62</v>
      </c>
      <c r="G115" t="s">
        <v>63</v>
      </c>
      <c r="H115" t="s">
        <v>64</v>
      </c>
      <c r="I115" t="s">
        <v>12</v>
      </c>
      <c r="J115" t="s">
        <v>65</v>
      </c>
      <c r="K115" t="s">
        <v>66</v>
      </c>
      <c r="L115" t="s">
        <v>77</v>
      </c>
      <c r="M115" t="s">
        <v>78</v>
      </c>
      <c r="N115" t="s">
        <v>79</v>
      </c>
      <c r="O115" t="s">
        <v>80</v>
      </c>
      <c r="P115" t="s">
        <v>71</v>
      </c>
      <c r="Q115" t="s">
        <v>72</v>
      </c>
      <c r="R115" s="23">
        <v>10871.66</v>
      </c>
      <c r="S115" t="s">
        <v>73</v>
      </c>
      <c r="T115" t="s">
        <v>74</v>
      </c>
      <c r="U115" s="23">
        <v>53077754.88000001</v>
      </c>
      <c r="V115" s="25">
        <v>2.0482516686282264E-4</v>
      </c>
      <c r="W115" s="23">
        <v>4981.3730467742043</v>
      </c>
      <c r="X115" s="23">
        <v>20428902.48</v>
      </c>
      <c r="Y115" s="23">
        <v>4184.3533592903314</v>
      </c>
      <c r="Z115" s="23">
        <v>3891219.5200000009</v>
      </c>
      <c r="AA115" s="23">
        <v>797.01968748387276</v>
      </c>
    </row>
    <row r="116" spans="1:27" x14ac:dyDescent="0.25">
      <c r="A116" t="s">
        <v>57</v>
      </c>
      <c r="B116" t="s">
        <v>58</v>
      </c>
      <c r="C116" t="s">
        <v>113</v>
      </c>
      <c r="D116" t="s">
        <v>114</v>
      </c>
      <c r="E116" t="s">
        <v>61</v>
      </c>
      <c r="F116" t="s">
        <v>62</v>
      </c>
      <c r="G116" t="s">
        <v>63</v>
      </c>
      <c r="H116" t="s">
        <v>64</v>
      </c>
      <c r="I116" t="s">
        <v>12</v>
      </c>
      <c r="J116" t="s">
        <v>65</v>
      </c>
      <c r="K116" t="s">
        <v>66</v>
      </c>
      <c r="L116" t="s">
        <v>85</v>
      </c>
      <c r="M116" t="s">
        <v>86</v>
      </c>
      <c r="N116" t="s">
        <v>99</v>
      </c>
      <c r="O116" t="s">
        <v>100</v>
      </c>
      <c r="P116" t="s">
        <v>71</v>
      </c>
      <c r="Q116" t="s">
        <v>72</v>
      </c>
      <c r="R116" s="23">
        <v>33882.76</v>
      </c>
      <c r="S116" t="s">
        <v>73</v>
      </c>
      <c r="T116" t="s">
        <v>74</v>
      </c>
      <c r="U116" s="23">
        <v>53077754.88000001</v>
      </c>
      <c r="V116" s="25">
        <v>6.3836083641072034E-4</v>
      </c>
      <c r="W116" s="23">
        <v>15525.013421530761</v>
      </c>
      <c r="X116" s="23">
        <v>20428902.48</v>
      </c>
      <c r="Y116" s="23">
        <v>13041.011274085839</v>
      </c>
      <c r="Z116" s="23">
        <v>3891219.5200000009</v>
      </c>
      <c r="AA116" s="23">
        <v>2484.0021474449222</v>
      </c>
    </row>
    <row r="117" spans="1:27" x14ac:dyDescent="0.25">
      <c r="A117" t="s">
        <v>57</v>
      </c>
      <c r="B117" t="s">
        <v>58</v>
      </c>
      <c r="C117" t="s">
        <v>173</v>
      </c>
      <c r="D117" t="s">
        <v>174</v>
      </c>
      <c r="E117" t="s">
        <v>61</v>
      </c>
      <c r="F117" t="s">
        <v>62</v>
      </c>
      <c r="G117" t="s">
        <v>63</v>
      </c>
      <c r="H117" t="s">
        <v>64</v>
      </c>
      <c r="I117" t="s">
        <v>12</v>
      </c>
      <c r="J117" t="s">
        <v>65</v>
      </c>
      <c r="K117" t="s">
        <v>66</v>
      </c>
      <c r="L117" t="s">
        <v>67</v>
      </c>
      <c r="M117" t="s">
        <v>68</v>
      </c>
      <c r="N117" t="s">
        <v>69</v>
      </c>
      <c r="O117" t="s">
        <v>70</v>
      </c>
      <c r="P117" t="s">
        <v>71</v>
      </c>
      <c r="Q117" t="s">
        <v>72</v>
      </c>
      <c r="R117" s="23">
        <v>127989.16</v>
      </c>
      <c r="S117" t="s">
        <v>73</v>
      </c>
      <c r="T117" t="s">
        <v>74</v>
      </c>
      <c r="U117" s="23">
        <v>53077754.88000001</v>
      </c>
      <c r="V117" s="25">
        <v>2.4113521811418405E-3</v>
      </c>
      <c r="W117" s="23">
        <v>58644.37923033566</v>
      </c>
      <c r="X117" s="23">
        <v>20428902.48</v>
      </c>
      <c r="Y117" s="23">
        <v>49261.278553481956</v>
      </c>
      <c r="Z117" s="23">
        <v>3891219.5200000009</v>
      </c>
      <c r="AA117" s="23">
        <v>9383.1006768537081</v>
      </c>
    </row>
    <row r="118" spans="1:27" x14ac:dyDescent="0.25">
      <c r="A118" t="s">
        <v>57</v>
      </c>
      <c r="B118" t="s">
        <v>58</v>
      </c>
      <c r="C118" t="s">
        <v>123</v>
      </c>
      <c r="D118" t="s">
        <v>124</v>
      </c>
      <c r="E118" t="s">
        <v>61</v>
      </c>
      <c r="F118" t="s">
        <v>62</v>
      </c>
      <c r="G118" t="s">
        <v>63</v>
      </c>
      <c r="H118" t="s">
        <v>64</v>
      </c>
      <c r="I118" t="s">
        <v>12</v>
      </c>
      <c r="J118" t="s">
        <v>65</v>
      </c>
      <c r="K118" t="s">
        <v>66</v>
      </c>
      <c r="L118" t="s">
        <v>93</v>
      </c>
      <c r="M118" t="s">
        <v>94</v>
      </c>
      <c r="N118" t="s">
        <v>95</v>
      </c>
      <c r="O118" t="s">
        <v>96</v>
      </c>
      <c r="P118" t="s">
        <v>71</v>
      </c>
      <c r="Q118" t="s">
        <v>72</v>
      </c>
      <c r="R118" s="23">
        <v>817650.77</v>
      </c>
      <c r="S118" t="s">
        <v>73</v>
      </c>
      <c r="T118" t="s">
        <v>74</v>
      </c>
      <c r="U118" s="23">
        <v>53077754.88000001</v>
      </c>
      <c r="V118" s="25">
        <v>1.5404773089000706E-2</v>
      </c>
      <c r="W118" s="23">
        <v>374645.96090681403</v>
      </c>
      <c r="X118" s="23">
        <v>20428902.48</v>
      </c>
      <c r="Y118" s="23">
        <v>314702.60716172378</v>
      </c>
      <c r="Z118" s="23">
        <v>3891219.5200000009</v>
      </c>
      <c r="AA118" s="23">
        <v>59943.353745090259</v>
      </c>
    </row>
    <row r="119" spans="1:27" x14ac:dyDescent="0.25">
      <c r="A119" t="s">
        <v>57</v>
      </c>
      <c r="B119" t="s">
        <v>58</v>
      </c>
      <c r="C119" t="s">
        <v>127</v>
      </c>
      <c r="D119" t="s">
        <v>128</v>
      </c>
      <c r="E119" t="s">
        <v>61</v>
      </c>
      <c r="F119" t="s">
        <v>62</v>
      </c>
      <c r="G119" t="s">
        <v>63</v>
      </c>
      <c r="H119" t="s">
        <v>64</v>
      </c>
      <c r="I119" t="s">
        <v>12</v>
      </c>
      <c r="J119" t="s">
        <v>65</v>
      </c>
      <c r="K119" t="s">
        <v>66</v>
      </c>
      <c r="L119" t="s">
        <v>77</v>
      </c>
      <c r="M119" t="s">
        <v>78</v>
      </c>
      <c r="N119" t="s">
        <v>135</v>
      </c>
      <c r="O119" t="s">
        <v>136</v>
      </c>
      <c r="P119" t="s">
        <v>71</v>
      </c>
      <c r="Q119" t="s">
        <v>72</v>
      </c>
      <c r="R119" s="23">
        <v>151862.28</v>
      </c>
      <c r="S119" t="s">
        <v>73</v>
      </c>
      <c r="T119" t="s">
        <v>74</v>
      </c>
      <c r="U119" s="23">
        <v>53077754.88000001</v>
      </c>
      <c r="V119" s="25">
        <v>2.8611285526928447E-3</v>
      </c>
      <c r="W119" s="23">
        <v>69582.995459173413</v>
      </c>
      <c r="X119" s="23">
        <v>20428902.48</v>
      </c>
      <c r="Y119" s="23">
        <v>58449.716185705671</v>
      </c>
      <c r="Z119" s="23">
        <v>3891219.5200000009</v>
      </c>
      <c r="AA119" s="23">
        <v>11133.279273467748</v>
      </c>
    </row>
    <row r="120" spans="1:27" x14ac:dyDescent="0.25">
      <c r="A120" t="s">
        <v>57</v>
      </c>
      <c r="B120" t="s">
        <v>58</v>
      </c>
      <c r="C120" t="s">
        <v>127</v>
      </c>
      <c r="D120" t="s">
        <v>128</v>
      </c>
      <c r="E120" t="s">
        <v>61</v>
      </c>
      <c r="F120" t="s">
        <v>62</v>
      </c>
      <c r="G120" t="s">
        <v>63</v>
      </c>
      <c r="H120" t="s">
        <v>64</v>
      </c>
      <c r="I120" t="s">
        <v>12</v>
      </c>
      <c r="J120" t="s">
        <v>65</v>
      </c>
      <c r="K120" t="s">
        <v>66</v>
      </c>
      <c r="L120" t="s">
        <v>77</v>
      </c>
      <c r="M120" t="s">
        <v>78</v>
      </c>
      <c r="N120" t="s">
        <v>79</v>
      </c>
      <c r="O120" t="s">
        <v>80</v>
      </c>
      <c r="P120" t="s">
        <v>71</v>
      </c>
      <c r="Q120" t="s">
        <v>72</v>
      </c>
      <c r="R120" s="23">
        <v>147882.14000000001</v>
      </c>
      <c r="S120" t="s">
        <v>73</v>
      </c>
      <c r="T120" t="s">
        <v>74</v>
      </c>
      <c r="U120" s="23">
        <v>53077754.88000001</v>
      </c>
      <c r="V120" s="25">
        <v>2.7861415829350165E-3</v>
      </c>
      <c r="W120" s="23">
        <v>67759.30320625272</v>
      </c>
      <c r="X120" s="23">
        <v>20428902.48</v>
      </c>
      <c r="Y120" s="23">
        <v>56917.814693252287</v>
      </c>
      <c r="Z120" s="23">
        <v>3891219.5200000009</v>
      </c>
      <c r="AA120" s="23">
        <v>10841.488513000437</v>
      </c>
    </row>
    <row r="121" spans="1:27" x14ac:dyDescent="0.25">
      <c r="A121" t="s">
        <v>57</v>
      </c>
      <c r="B121" t="s">
        <v>58</v>
      </c>
      <c r="C121" t="s">
        <v>145</v>
      </c>
      <c r="D121" t="s">
        <v>146</v>
      </c>
      <c r="E121" t="s">
        <v>61</v>
      </c>
      <c r="F121" t="s">
        <v>62</v>
      </c>
      <c r="G121" t="s">
        <v>63</v>
      </c>
      <c r="H121" t="s">
        <v>64</v>
      </c>
      <c r="I121" t="s">
        <v>12</v>
      </c>
      <c r="J121" t="s">
        <v>65</v>
      </c>
      <c r="K121" t="s">
        <v>66</v>
      </c>
      <c r="L121" t="s">
        <v>93</v>
      </c>
      <c r="M121" t="s">
        <v>94</v>
      </c>
      <c r="N121" t="s">
        <v>115</v>
      </c>
      <c r="O121" t="s">
        <v>116</v>
      </c>
      <c r="P121" t="s">
        <v>71</v>
      </c>
      <c r="Q121" t="s">
        <v>72</v>
      </c>
      <c r="R121" s="23">
        <v>85409.39</v>
      </c>
      <c r="S121" t="s">
        <v>73</v>
      </c>
      <c r="T121" t="s">
        <v>74</v>
      </c>
      <c r="U121" s="23">
        <v>53077754.88000001</v>
      </c>
      <c r="V121" s="25">
        <v>1.6091372024513179E-3</v>
      </c>
      <c r="W121" s="23">
        <v>39134.413078354759</v>
      </c>
      <c r="X121" s="23">
        <v>20428902.48</v>
      </c>
      <c r="Y121" s="23">
        <v>32872.906985817994</v>
      </c>
      <c r="Z121" s="23">
        <v>3891219.5200000009</v>
      </c>
      <c r="AA121" s="23">
        <v>6261.5060925367616</v>
      </c>
    </row>
    <row r="122" spans="1:27" x14ac:dyDescent="0.25">
      <c r="A122" t="s">
        <v>57</v>
      </c>
      <c r="B122" t="s">
        <v>58</v>
      </c>
      <c r="C122" t="s">
        <v>127</v>
      </c>
      <c r="D122" t="s">
        <v>128</v>
      </c>
      <c r="E122" t="s">
        <v>61</v>
      </c>
      <c r="F122" t="s">
        <v>62</v>
      </c>
      <c r="G122" t="s">
        <v>63</v>
      </c>
      <c r="H122" t="s">
        <v>64</v>
      </c>
      <c r="I122" t="s">
        <v>12</v>
      </c>
      <c r="J122" t="s">
        <v>65</v>
      </c>
      <c r="K122" t="s">
        <v>66</v>
      </c>
      <c r="L122" t="s">
        <v>77</v>
      </c>
      <c r="M122" t="s">
        <v>78</v>
      </c>
      <c r="N122" t="s">
        <v>155</v>
      </c>
      <c r="O122" t="s">
        <v>156</v>
      </c>
      <c r="P122" t="s">
        <v>71</v>
      </c>
      <c r="Q122" t="s">
        <v>72</v>
      </c>
      <c r="R122" s="23">
        <v>625257.81000000006</v>
      </c>
      <c r="S122" t="s">
        <v>73</v>
      </c>
      <c r="T122" t="s">
        <v>74</v>
      </c>
      <c r="U122" s="23">
        <v>53077754.88000001</v>
      </c>
      <c r="V122" s="25">
        <v>1.1780034996084595E-2</v>
      </c>
      <c r="W122" s="23">
        <v>286491.8882690469</v>
      </c>
      <c r="X122" s="23">
        <v>20428902.48</v>
      </c>
      <c r="Y122" s="23">
        <v>240653.18614599938</v>
      </c>
      <c r="Z122" s="23">
        <v>3891219.5200000009</v>
      </c>
      <c r="AA122" s="23">
        <v>45838.702123047507</v>
      </c>
    </row>
    <row r="123" spans="1:27" x14ac:dyDescent="0.25">
      <c r="A123" t="s">
        <v>57</v>
      </c>
      <c r="B123" t="s">
        <v>58</v>
      </c>
      <c r="C123" t="s">
        <v>91</v>
      </c>
      <c r="D123" t="s">
        <v>92</v>
      </c>
      <c r="E123" t="s">
        <v>61</v>
      </c>
      <c r="F123" t="s">
        <v>62</v>
      </c>
      <c r="G123" t="s">
        <v>63</v>
      </c>
      <c r="H123" t="s">
        <v>64</v>
      </c>
      <c r="I123" t="s">
        <v>12</v>
      </c>
      <c r="J123" t="s">
        <v>65</v>
      </c>
      <c r="K123" t="s">
        <v>66</v>
      </c>
      <c r="L123" t="s">
        <v>67</v>
      </c>
      <c r="M123" t="s">
        <v>68</v>
      </c>
      <c r="N123" t="s">
        <v>119</v>
      </c>
      <c r="O123" t="s">
        <v>120</v>
      </c>
      <c r="P123" t="s">
        <v>71</v>
      </c>
      <c r="Q123" t="s">
        <v>72</v>
      </c>
      <c r="R123" s="23">
        <v>708.76</v>
      </c>
      <c r="S123" t="s">
        <v>73</v>
      </c>
      <c r="T123" t="s">
        <v>74</v>
      </c>
      <c r="U123" s="23">
        <v>53077754.88000001</v>
      </c>
      <c r="V123" s="25">
        <v>1.3353240008029515E-5</v>
      </c>
      <c r="W123" s="23">
        <v>324.7524260905588</v>
      </c>
      <c r="X123" s="23">
        <v>20428902.48</v>
      </c>
      <c r="Y123" s="23">
        <v>272.79203791606938</v>
      </c>
      <c r="Z123" s="23">
        <v>3891219.5200000009</v>
      </c>
      <c r="AA123" s="23">
        <v>51.960388174489417</v>
      </c>
    </row>
    <row r="124" spans="1:27" x14ac:dyDescent="0.25">
      <c r="A124" t="s">
        <v>57</v>
      </c>
      <c r="B124" t="s">
        <v>58</v>
      </c>
      <c r="C124" t="s">
        <v>145</v>
      </c>
      <c r="D124" t="s">
        <v>146</v>
      </c>
      <c r="E124" t="s">
        <v>61</v>
      </c>
      <c r="F124" t="s">
        <v>62</v>
      </c>
      <c r="G124" t="s">
        <v>63</v>
      </c>
      <c r="H124" t="s">
        <v>64</v>
      </c>
      <c r="I124" t="s">
        <v>12</v>
      </c>
      <c r="J124" t="s">
        <v>65</v>
      </c>
      <c r="K124" t="s">
        <v>66</v>
      </c>
      <c r="L124" t="s">
        <v>93</v>
      </c>
      <c r="M124" t="s">
        <v>94</v>
      </c>
      <c r="N124" t="s">
        <v>95</v>
      </c>
      <c r="O124" t="s">
        <v>96</v>
      </c>
      <c r="P124" t="s">
        <v>71</v>
      </c>
      <c r="Q124" t="s">
        <v>72</v>
      </c>
      <c r="R124" s="23">
        <v>262366.88</v>
      </c>
      <c r="S124" t="s">
        <v>73</v>
      </c>
      <c r="T124" t="s">
        <v>74</v>
      </c>
      <c r="U124" s="23">
        <v>53077754.88000001</v>
      </c>
      <c r="V124" s="25">
        <v>4.943066649920818E-3</v>
      </c>
      <c r="W124" s="23">
        <v>120215.98398020559</v>
      </c>
      <c r="X124" s="23">
        <v>20428902.48</v>
      </c>
      <c r="Y124" s="23">
        <v>100981.4265433727</v>
      </c>
      <c r="Z124" s="23">
        <v>3891219.5200000009</v>
      </c>
      <c r="AA124" s="23">
        <v>19234.5574368329</v>
      </c>
    </row>
    <row r="125" spans="1:27" x14ac:dyDescent="0.25">
      <c r="A125" t="s">
        <v>57</v>
      </c>
      <c r="B125" t="s">
        <v>58</v>
      </c>
      <c r="C125" t="s">
        <v>101</v>
      </c>
      <c r="D125" t="s">
        <v>102</v>
      </c>
      <c r="E125" t="s">
        <v>61</v>
      </c>
      <c r="F125" t="s">
        <v>62</v>
      </c>
      <c r="G125" t="s">
        <v>63</v>
      </c>
      <c r="H125" t="s">
        <v>64</v>
      </c>
      <c r="I125" t="s">
        <v>12</v>
      </c>
      <c r="J125" t="s">
        <v>65</v>
      </c>
      <c r="K125" t="s">
        <v>66</v>
      </c>
      <c r="L125" t="s">
        <v>67</v>
      </c>
      <c r="M125" t="s">
        <v>68</v>
      </c>
      <c r="N125" t="s">
        <v>69</v>
      </c>
      <c r="O125" t="s">
        <v>70</v>
      </c>
      <c r="P125" t="s">
        <v>71</v>
      </c>
      <c r="Q125" t="s">
        <v>72</v>
      </c>
      <c r="R125" s="23">
        <v>459454.55</v>
      </c>
      <c r="S125" t="s">
        <v>73</v>
      </c>
      <c r="T125" t="s">
        <v>74</v>
      </c>
      <c r="U125" s="23">
        <v>53077754.88000001</v>
      </c>
      <c r="V125" s="25">
        <v>8.656254414655451E-3</v>
      </c>
      <c r="W125" s="23">
        <v>210521.16342745916</v>
      </c>
      <c r="X125" s="23">
        <v>20428902.48</v>
      </c>
      <c r="Y125" s="23">
        <v>176837.77727906569</v>
      </c>
      <c r="Z125" s="23">
        <v>3891219.5200000009</v>
      </c>
      <c r="AA125" s="23">
        <v>33683.386148393474</v>
      </c>
    </row>
    <row r="126" spans="1:27" x14ac:dyDescent="0.25">
      <c r="A126" t="s">
        <v>57</v>
      </c>
      <c r="B126" t="s">
        <v>58</v>
      </c>
      <c r="C126" t="s">
        <v>127</v>
      </c>
      <c r="D126" t="s">
        <v>128</v>
      </c>
      <c r="E126" t="s">
        <v>61</v>
      </c>
      <c r="F126" t="s">
        <v>62</v>
      </c>
      <c r="G126" t="s">
        <v>63</v>
      </c>
      <c r="H126" t="s">
        <v>64</v>
      </c>
      <c r="I126" t="s">
        <v>12</v>
      </c>
      <c r="J126" t="s">
        <v>65</v>
      </c>
      <c r="K126" t="s">
        <v>66</v>
      </c>
      <c r="L126" t="s">
        <v>85</v>
      </c>
      <c r="M126" t="s">
        <v>86</v>
      </c>
      <c r="N126" t="s">
        <v>179</v>
      </c>
      <c r="O126" t="s">
        <v>180</v>
      </c>
      <c r="P126" t="s">
        <v>71</v>
      </c>
      <c r="Q126" t="s">
        <v>72</v>
      </c>
      <c r="R126" s="23">
        <v>23829</v>
      </c>
      <c r="S126" t="s">
        <v>73</v>
      </c>
      <c r="T126" t="s">
        <v>74</v>
      </c>
      <c r="U126" s="23">
        <v>53077754.88000001</v>
      </c>
      <c r="V126" s="25">
        <v>4.4894513820099234E-4</v>
      </c>
      <c r="W126" s="23">
        <v>10918.400532354995</v>
      </c>
      <c r="X126" s="23">
        <v>20428902.48</v>
      </c>
      <c r="Y126" s="23">
        <v>9171.456447178196</v>
      </c>
      <c r="Z126" s="23">
        <v>3891219.5200000009</v>
      </c>
      <c r="AA126" s="23">
        <v>1746.9440851767995</v>
      </c>
    </row>
    <row r="127" spans="1:27" x14ac:dyDescent="0.25">
      <c r="A127" t="s">
        <v>57</v>
      </c>
      <c r="B127" t="s">
        <v>58</v>
      </c>
      <c r="C127" t="s">
        <v>139</v>
      </c>
      <c r="D127" t="s">
        <v>140</v>
      </c>
      <c r="E127" t="s">
        <v>61</v>
      </c>
      <c r="F127" t="s">
        <v>62</v>
      </c>
      <c r="G127" t="s">
        <v>63</v>
      </c>
      <c r="H127" t="s">
        <v>64</v>
      </c>
      <c r="I127" t="s">
        <v>12</v>
      </c>
      <c r="J127" t="s">
        <v>65</v>
      </c>
      <c r="K127" t="s">
        <v>66</v>
      </c>
      <c r="L127" t="s">
        <v>67</v>
      </c>
      <c r="M127" t="s">
        <v>68</v>
      </c>
      <c r="N127" t="s">
        <v>69</v>
      </c>
      <c r="O127" t="s">
        <v>70</v>
      </c>
      <c r="P127" t="s">
        <v>71</v>
      </c>
      <c r="Q127" t="s">
        <v>72</v>
      </c>
      <c r="R127" s="23">
        <v>16051.2</v>
      </c>
      <c r="S127" t="s">
        <v>73</v>
      </c>
      <c r="T127" t="s">
        <v>74</v>
      </c>
      <c r="U127" s="23">
        <v>53077754.88000001</v>
      </c>
      <c r="V127" s="25">
        <v>3.0240917379209233E-4</v>
      </c>
      <c r="W127" s="23">
        <v>7354.6280005428889</v>
      </c>
      <c r="X127" s="23">
        <v>20428902.48</v>
      </c>
      <c r="Y127" s="23">
        <v>6177.8875204560263</v>
      </c>
      <c r="Z127" s="23">
        <v>3891219.5200000009</v>
      </c>
      <c r="AA127" s="23">
        <v>1176.7404800868624</v>
      </c>
    </row>
    <row r="128" spans="1:27" x14ac:dyDescent="0.25">
      <c r="A128" t="s">
        <v>57</v>
      </c>
      <c r="B128" t="s">
        <v>58</v>
      </c>
      <c r="C128" t="s">
        <v>113</v>
      </c>
      <c r="D128" t="s">
        <v>114</v>
      </c>
      <c r="E128" t="s">
        <v>61</v>
      </c>
      <c r="F128" t="s">
        <v>62</v>
      </c>
      <c r="G128" t="s">
        <v>63</v>
      </c>
      <c r="H128" t="s">
        <v>64</v>
      </c>
      <c r="I128" t="s">
        <v>12</v>
      </c>
      <c r="J128" t="s">
        <v>65</v>
      </c>
      <c r="K128" t="s">
        <v>66</v>
      </c>
      <c r="L128" t="s">
        <v>85</v>
      </c>
      <c r="M128" t="s">
        <v>86</v>
      </c>
      <c r="N128" t="s">
        <v>107</v>
      </c>
      <c r="O128" t="s">
        <v>108</v>
      </c>
      <c r="P128" t="s">
        <v>71</v>
      </c>
      <c r="Q128" t="s">
        <v>72</v>
      </c>
      <c r="R128" s="23">
        <v>220735.78</v>
      </c>
      <c r="S128" t="s">
        <v>73</v>
      </c>
      <c r="T128" t="s">
        <v>74</v>
      </c>
      <c r="U128" s="23">
        <v>53077754.88000001</v>
      </c>
      <c r="V128" s="25">
        <v>4.1587248838811462E-3</v>
      </c>
      <c r="W128" s="23">
        <v>101140.69654042531</v>
      </c>
      <c r="X128" s="23">
        <v>20428902.48</v>
      </c>
      <c r="Y128" s="23">
        <v>84958.185093957261</v>
      </c>
      <c r="Z128" s="23">
        <v>3891219.5200000009</v>
      </c>
      <c r="AA128" s="23">
        <v>16182.511446468054</v>
      </c>
    </row>
    <row r="129" spans="1:27" x14ac:dyDescent="0.25">
      <c r="A129" t="s">
        <v>57</v>
      </c>
      <c r="B129" t="s">
        <v>58</v>
      </c>
      <c r="C129" t="s">
        <v>133</v>
      </c>
      <c r="D129" t="s">
        <v>134</v>
      </c>
      <c r="E129" t="s">
        <v>61</v>
      </c>
      <c r="F129" t="s">
        <v>62</v>
      </c>
      <c r="G129" t="s">
        <v>63</v>
      </c>
      <c r="H129" t="s">
        <v>64</v>
      </c>
      <c r="I129" t="s">
        <v>12</v>
      </c>
      <c r="J129" t="s">
        <v>65</v>
      </c>
      <c r="K129" t="s">
        <v>66</v>
      </c>
      <c r="L129" t="s">
        <v>93</v>
      </c>
      <c r="M129" t="s">
        <v>94</v>
      </c>
      <c r="N129" t="s">
        <v>115</v>
      </c>
      <c r="O129" t="s">
        <v>116</v>
      </c>
      <c r="P129" t="s">
        <v>71</v>
      </c>
      <c r="Q129" t="s">
        <v>72</v>
      </c>
      <c r="R129" s="23">
        <v>267973.17</v>
      </c>
      <c r="S129" t="s">
        <v>73</v>
      </c>
      <c r="T129" t="s">
        <v>74</v>
      </c>
      <c r="U129" s="23">
        <v>53077754.88000001</v>
      </c>
      <c r="V129" s="25">
        <v>5.0486907482398761E-3</v>
      </c>
      <c r="W129" s="23">
        <v>122784.77493746509</v>
      </c>
      <c r="X129" s="23">
        <v>20428902.48</v>
      </c>
      <c r="Y129" s="23">
        <v>103139.21094747067</v>
      </c>
      <c r="Z129" s="23">
        <v>3891219.5200000009</v>
      </c>
      <c r="AA129" s="23">
        <v>19645.563989994414</v>
      </c>
    </row>
    <row r="130" spans="1:27" x14ac:dyDescent="0.25">
      <c r="A130" t="s">
        <v>57</v>
      </c>
      <c r="B130" t="s">
        <v>58</v>
      </c>
      <c r="C130" t="s">
        <v>113</v>
      </c>
      <c r="D130" t="s">
        <v>114</v>
      </c>
      <c r="E130" t="s">
        <v>61</v>
      </c>
      <c r="F130" t="s">
        <v>62</v>
      </c>
      <c r="G130" t="s">
        <v>63</v>
      </c>
      <c r="H130" t="s">
        <v>64</v>
      </c>
      <c r="I130" t="s">
        <v>12</v>
      </c>
      <c r="J130" t="s">
        <v>65</v>
      </c>
      <c r="K130" t="s">
        <v>66</v>
      </c>
      <c r="L130" t="s">
        <v>85</v>
      </c>
      <c r="M130" t="s">
        <v>86</v>
      </c>
      <c r="N130" t="s">
        <v>179</v>
      </c>
      <c r="O130" t="s">
        <v>180</v>
      </c>
      <c r="P130" t="s">
        <v>71</v>
      </c>
      <c r="Q130" t="s">
        <v>72</v>
      </c>
      <c r="R130" s="23">
        <v>10709.39</v>
      </c>
      <c r="S130" t="s">
        <v>73</v>
      </c>
      <c r="T130" t="s">
        <v>74</v>
      </c>
      <c r="U130" s="23">
        <v>53077754.88000001</v>
      </c>
      <c r="V130" s="25">
        <v>2.0176795390483549E-4</v>
      </c>
      <c r="W130" s="23">
        <v>4907.021254655976</v>
      </c>
      <c r="X130" s="23">
        <v>20428902.48</v>
      </c>
      <c r="Y130" s="23">
        <v>4121.8978539110194</v>
      </c>
      <c r="Z130" s="23">
        <v>3891219.5200000009</v>
      </c>
      <c r="AA130" s="23">
        <v>785.12340074495626</v>
      </c>
    </row>
    <row r="131" spans="1:27" x14ac:dyDescent="0.25">
      <c r="A131" t="s">
        <v>57</v>
      </c>
      <c r="B131" t="s">
        <v>58</v>
      </c>
      <c r="C131" t="s">
        <v>133</v>
      </c>
      <c r="D131" t="s">
        <v>134</v>
      </c>
      <c r="E131" t="s">
        <v>61</v>
      </c>
      <c r="F131" t="s">
        <v>62</v>
      </c>
      <c r="G131" t="s">
        <v>63</v>
      </c>
      <c r="H131" t="s">
        <v>64</v>
      </c>
      <c r="I131" t="s">
        <v>12</v>
      </c>
      <c r="J131" t="s">
        <v>65</v>
      </c>
      <c r="K131" t="s">
        <v>66</v>
      </c>
      <c r="L131" t="s">
        <v>77</v>
      </c>
      <c r="M131" t="s">
        <v>78</v>
      </c>
      <c r="N131" t="s">
        <v>155</v>
      </c>
      <c r="O131" t="s">
        <v>156</v>
      </c>
      <c r="P131" t="s">
        <v>71</v>
      </c>
      <c r="Q131" t="s">
        <v>72</v>
      </c>
      <c r="R131" s="23">
        <v>71969.279999999999</v>
      </c>
      <c r="S131" t="s">
        <v>73</v>
      </c>
      <c r="T131" t="s">
        <v>74</v>
      </c>
      <c r="U131" s="23">
        <v>53077754.88000001</v>
      </c>
      <c r="V131" s="25">
        <v>1.3559217069883719E-3</v>
      </c>
      <c r="W131" s="23">
        <v>32976.181336405454</v>
      </c>
      <c r="X131" s="23">
        <v>20428902.48</v>
      </c>
      <c r="Y131" s="23">
        <v>27699.992322580583</v>
      </c>
      <c r="Z131" s="23">
        <v>3891219.5200000009</v>
      </c>
      <c r="AA131" s="23">
        <v>5276.1890138248746</v>
      </c>
    </row>
    <row r="132" spans="1:27" x14ac:dyDescent="0.25">
      <c r="A132" t="s">
        <v>57</v>
      </c>
      <c r="B132" t="s">
        <v>58</v>
      </c>
      <c r="C132" t="s">
        <v>101</v>
      </c>
      <c r="D132" t="s">
        <v>102</v>
      </c>
      <c r="E132" t="s">
        <v>61</v>
      </c>
      <c r="F132" t="s">
        <v>62</v>
      </c>
      <c r="G132" t="s">
        <v>63</v>
      </c>
      <c r="H132" t="s">
        <v>64</v>
      </c>
      <c r="I132" t="s">
        <v>12</v>
      </c>
      <c r="J132" t="s">
        <v>65</v>
      </c>
      <c r="K132" t="s">
        <v>66</v>
      </c>
      <c r="L132" t="s">
        <v>67</v>
      </c>
      <c r="M132" t="s">
        <v>68</v>
      </c>
      <c r="N132" t="s">
        <v>157</v>
      </c>
      <c r="O132" t="s">
        <v>158</v>
      </c>
      <c r="P132" t="s">
        <v>71</v>
      </c>
      <c r="Q132" t="s">
        <v>72</v>
      </c>
      <c r="R132" s="23">
        <v>151652.96</v>
      </c>
      <c r="S132" t="s">
        <v>73</v>
      </c>
      <c r="T132" t="s">
        <v>74</v>
      </c>
      <c r="U132" s="23">
        <v>53077754.88000001</v>
      </c>
      <c r="V132" s="25">
        <v>2.857184904351402E-3</v>
      </c>
      <c r="W132" s="23">
        <v>69487.085450384431</v>
      </c>
      <c r="X132" s="23">
        <v>20428902.48</v>
      </c>
      <c r="Y132" s="23">
        <v>58369.151778322921</v>
      </c>
      <c r="Z132" s="23">
        <v>3891219.5200000009</v>
      </c>
      <c r="AA132" s="23">
        <v>11117.93367206151</v>
      </c>
    </row>
    <row r="133" spans="1:27" x14ac:dyDescent="0.25">
      <c r="A133" t="s">
        <v>57</v>
      </c>
      <c r="B133" t="s">
        <v>58</v>
      </c>
      <c r="C133" t="s">
        <v>173</v>
      </c>
      <c r="D133" t="s">
        <v>174</v>
      </c>
      <c r="E133" t="s">
        <v>61</v>
      </c>
      <c r="F133" t="s">
        <v>62</v>
      </c>
      <c r="G133" t="s">
        <v>63</v>
      </c>
      <c r="H133" t="s">
        <v>64</v>
      </c>
      <c r="I133" t="s">
        <v>12</v>
      </c>
      <c r="J133" t="s">
        <v>65</v>
      </c>
      <c r="K133" t="s">
        <v>66</v>
      </c>
      <c r="L133" t="s">
        <v>93</v>
      </c>
      <c r="M133" t="s">
        <v>94</v>
      </c>
      <c r="N133" t="s">
        <v>95</v>
      </c>
      <c r="O133" t="s">
        <v>96</v>
      </c>
      <c r="P133" t="s">
        <v>71</v>
      </c>
      <c r="Q133" t="s">
        <v>72</v>
      </c>
      <c r="R133" s="23">
        <v>428645.63</v>
      </c>
      <c r="S133" t="s">
        <v>73</v>
      </c>
      <c r="T133" t="s">
        <v>74</v>
      </c>
      <c r="U133" s="23">
        <v>53077754.88000001</v>
      </c>
      <c r="V133" s="25">
        <v>8.0758055982039292E-3</v>
      </c>
      <c r="W133" s="23">
        <v>196404.57739660254</v>
      </c>
      <c r="X133" s="23">
        <v>20428902.48</v>
      </c>
      <c r="Y133" s="23">
        <v>164979.84501314614</v>
      </c>
      <c r="Z133" s="23">
        <v>3891219.5200000009</v>
      </c>
      <c r="AA133" s="23">
        <v>31424.732383456416</v>
      </c>
    </row>
    <row r="134" spans="1:27" x14ac:dyDescent="0.25">
      <c r="A134" t="s">
        <v>57</v>
      </c>
      <c r="B134" t="s">
        <v>58</v>
      </c>
      <c r="C134" t="s">
        <v>59</v>
      </c>
      <c r="D134" t="s">
        <v>60</v>
      </c>
      <c r="E134" t="s">
        <v>61</v>
      </c>
      <c r="F134" t="s">
        <v>62</v>
      </c>
      <c r="G134" t="s">
        <v>63</v>
      </c>
      <c r="H134" t="s">
        <v>64</v>
      </c>
      <c r="I134" t="s">
        <v>12</v>
      </c>
      <c r="J134" t="s">
        <v>65</v>
      </c>
      <c r="K134" t="s">
        <v>66</v>
      </c>
      <c r="L134" t="s">
        <v>85</v>
      </c>
      <c r="M134" t="s">
        <v>86</v>
      </c>
      <c r="N134" t="s">
        <v>87</v>
      </c>
      <c r="O134" t="s">
        <v>88</v>
      </c>
      <c r="P134" t="s">
        <v>71</v>
      </c>
      <c r="Q134" t="s">
        <v>72</v>
      </c>
      <c r="R134" s="23">
        <v>36639.879999999997</v>
      </c>
      <c r="S134" t="s">
        <v>73</v>
      </c>
      <c r="T134" t="s">
        <v>74</v>
      </c>
      <c r="U134" s="23">
        <v>53077754.88000001</v>
      </c>
      <c r="V134" s="25">
        <v>6.9030576147835726E-4</v>
      </c>
      <c r="W134" s="23">
        <v>16788.320336456549</v>
      </c>
      <c r="X134" s="23">
        <v>20428902.48</v>
      </c>
      <c r="Y134" s="23">
        <v>14102.189082623501</v>
      </c>
      <c r="Z134" s="23">
        <v>3891219.5200000009</v>
      </c>
      <c r="AA134" s="23">
        <v>2686.1312538330485</v>
      </c>
    </row>
    <row r="135" spans="1:27" x14ac:dyDescent="0.25">
      <c r="A135" t="s">
        <v>57</v>
      </c>
      <c r="B135" t="s">
        <v>58</v>
      </c>
      <c r="C135" t="s">
        <v>133</v>
      </c>
      <c r="D135" t="s">
        <v>134</v>
      </c>
      <c r="E135" t="s">
        <v>61</v>
      </c>
      <c r="F135" t="s">
        <v>62</v>
      </c>
      <c r="G135" t="s">
        <v>63</v>
      </c>
      <c r="H135" t="s">
        <v>181</v>
      </c>
      <c r="I135" t="s">
        <v>18</v>
      </c>
      <c r="J135" t="s">
        <v>65</v>
      </c>
      <c r="K135" t="s">
        <v>66</v>
      </c>
      <c r="L135" t="s">
        <v>182</v>
      </c>
      <c r="M135" t="s">
        <v>183</v>
      </c>
      <c r="N135" t="s">
        <v>184</v>
      </c>
      <c r="O135" t="s">
        <v>185</v>
      </c>
      <c r="P135" t="s">
        <v>71</v>
      </c>
      <c r="Q135" t="s">
        <v>72</v>
      </c>
      <c r="R135" s="23">
        <v>14592</v>
      </c>
      <c r="S135" t="s">
        <v>73</v>
      </c>
      <c r="T135" t="s">
        <v>17</v>
      </c>
      <c r="U135" s="23">
        <v>53077754.88000001</v>
      </c>
      <c r="V135" s="25">
        <v>2.7491743072008396E-4</v>
      </c>
      <c r="W135" s="23">
        <v>6686.02545503899</v>
      </c>
      <c r="X135" s="23">
        <v>20428902.48</v>
      </c>
      <c r="Y135" s="23">
        <v>5616.2613822327512</v>
      </c>
      <c r="Z135" s="23">
        <v>3891219.5200000009</v>
      </c>
      <c r="AA135" s="23">
        <v>1069.7640728062386</v>
      </c>
    </row>
    <row r="136" spans="1:27" x14ac:dyDescent="0.25">
      <c r="A136" t="s">
        <v>57</v>
      </c>
      <c r="B136" t="s">
        <v>58</v>
      </c>
      <c r="C136" t="s">
        <v>101</v>
      </c>
      <c r="D136" t="s">
        <v>102</v>
      </c>
      <c r="E136" t="s">
        <v>61</v>
      </c>
      <c r="F136" t="s">
        <v>62</v>
      </c>
      <c r="G136" t="s">
        <v>63</v>
      </c>
      <c r="H136" t="s">
        <v>181</v>
      </c>
      <c r="I136" t="s">
        <v>18</v>
      </c>
      <c r="J136" t="s">
        <v>65</v>
      </c>
      <c r="K136" t="s">
        <v>66</v>
      </c>
      <c r="L136" t="s">
        <v>182</v>
      </c>
      <c r="M136" t="s">
        <v>183</v>
      </c>
      <c r="N136" t="s">
        <v>184</v>
      </c>
      <c r="O136" t="s">
        <v>185</v>
      </c>
      <c r="P136" t="s">
        <v>71</v>
      </c>
      <c r="Q136" t="s">
        <v>72</v>
      </c>
      <c r="R136" s="23">
        <v>56552.63</v>
      </c>
      <c r="S136" t="s">
        <v>73</v>
      </c>
      <c r="T136" t="s">
        <v>17</v>
      </c>
      <c r="U136" s="23">
        <v>53077754.88000001</v>
      </c>
      <c r="V136" s="25">
        <v>1.0654676356951439E-3</v>
      </c>
      <c r="W136" s="23">
        <v>25912.302887157457</v>
      </c>
      <c r="X136" s="23">
        <v>20428902.48</v>
      </c>
      <c r="Y136" s="23">
        <v>21766.334425212262</v>
      </c>
      <c r="Z136" s="23">
        <v>3891219.5200000009</v>
      </c>
      <c r="AA136" s="23">
        <v>4145.9684619451937</v>
      </c>
    </row>
    <row r="137" spans="1:27" x14ac:dyDescent="0.25">
      <c r="A137" t="s">
        <v>57</v>
      </c>
      <c r="B137" t="s">
        <v>58</v>
      </c>
      <c r="C137" t="s">
        <v>59</v>
      </c>
      <c r="D137" t="s">
        <v>60</v>
      </c>
      <c r="E137" t="s">
        <v>61</v>
      </c>
      <c r="F137" t="s">
        <v>62</v>
      </c>
      <c r="G137" t="s">
        <v>63</v>
      </c>
      <c r="H137" t="s">
        <v>181</v>
      </c>
      <c r="I137" t="s">
        <v>18</v>
      </c>
      <c r="J137" t="s">
        <v>65</v>
      </c>
      <c r="K137" t="s">
        <v>66</v>
      </c>
      <c r="L137" t="s">
        <v>182</v>
      </c>
      <c r="M137" t="s">
        <v>183</v>
      </c>
      <c r="N137" t="s">
        <v>184</v>
      </c>
      <c r="O137" t="s">
        <v>185</v>
      </c>
      <c r="P137" t="s">
        <v>71</v>
      </c>
      <c r="Q137" t="s">
        <v>72</v>
      </c>
      <c r="R137" s="23">
        <v>20112.64</v>
      </c>
      <c r="S137" t="s">
        <v>73</v>
      </c>
      <c r="T137" t="s">
        <v>17</v>
      </c>
      <c r="U137" s="23">
        <v>53077754.88000001</v>
      </c>
      <c r="V137" s="25">
        <v>3.78927858675849E-4</v>
      </c>
      <c r="W137" s="23">
        <v>9215.5717521954066</v>
      </c>
      <c r="X137" s="23">
        <v>20428902.48</v>
      </c>
      <c r="Y137" s="23">
        <v>7741.080271844141</v>
      </c>
      <c r="Z137" s="23">
        <v>3891219.5200000009</v>
      </c>
      <c r="AA137" s="23">
        <v>1474.4914803512654</v>
      </c>
    </row>
    <row r="138" spans="1:27" x14ac:dyDescent="0.25">
      <c r="A138" t="s">
        <v>57</v>
      </c>
      <c r="B138" t="s">
        <v>58</v>
      </c>
      <c r="C138" t="s">
        <v>123</v>
      </c>
      <c r="D138" t="s">
        <v>124</v>
      </c>
      <c r="E138" t="s">
        <v>61</v>
      </c>
      <c r="F138" t="s">
        <v>62</v>
      </c>
      <c r="G138" t="s">
        <v>63</v>
      </c>
      <c r="H138" t="s">
        <v>181</v>
      </c>
      <c r="I138" t="s">
        <v>18</v>
      </c>
      <c r="J138" t="s">
        <v>65</v>
      </c>
      <c r="K138" t="s">
        <v>66</v>
      </c>
      <c r="L138" t="s">
        <v>182</v>
      </c>
      <c r="M138" t="s">
        <v>183</v>
      </c>
      <c r="N138" t="s">
        <v>184</v>
      </c>
      <c r="O138" t="s">
        <v>185</v>
      </c>
      <c r="P138" t="s">
        <v>71</v>
      </c>
      <c r="Q138" t="s">
        <v>72</v>
      </c>
      <c r="R138" s="23">
        <v>35805.78</v>
      </c>
      <c r="S138" t="s">
        <v>73</v>
      </c>
      <c r="T138" t="s">
        <v>17</v>
      </c>
      <c r="U138" s="23">
        <v>53077754.88000001</v>
      </c>
      <c r="V138" s="25">
        <v>6.7459108021714412E-4</v>
      </c>
      <c r="W138" s="23">
        <v>16406.137370992732</v>
      </c>
      <c r="X138" s="23">
        <v>20428902.48</v>
      </c>
      <c r="Y138" s="23">
        <v>13781.155391633894</v>
      </c>
      <c r="Z138" s="23">
        <v>3891219.5200000009</v>
      </c>
      <c r="AA138" s="23">
        <v>2624.9819793588376</v>
      </c>
    </row>
    <row r="139" spans="1:27" x14ac:dyDescent="0.25">
      <c r="A139" t="s">
        <v>57</v>
      </c>
      <c r="B139" t="s">
        <v>58</v>
      </c>
      <c r="C139" t="s">
        <v>127</v>
      </c>
      <c r="D139" t="s">
        <v>128</v>
      </c>
      <c r="E139" t="s">
        <v>61</v>
      </c>
      <c r="F139" t="s">
        <v>62</v>
      </c>
      <c r="G139" t="s">
        <v>63</v>
      </c>
      <c r="H139" t="s">
        <v>181</v>
      </c>
      <c r="I139" t="s">
        <v>18</v>
      </c>
      <c r="J139" t="s">
        <v>65</v>
      </c>
      <c r="K139" t="s">
        <v>66</v>
      </c>
      <c r="L139" t="s">
        <v>182</v>
      </c>
      <c r="M139" t="s">
        <v>183</v>
      </c>
      <c r="N139" t="s">
        <v>184</v>
      </c>
      <c r="O139" t="s">
        <v>185</v>
      </c>
      <c r="P139" t="s">
        <v>71</v>
      </c>
      <c r="Q139" t="s">
        <v>72</v>
      </c>
      <c r="R139" s="23">
        <v>4445.6400000000003</v>
      </c>
      <c r="S139" t="s">
        <v>73</v>
      </c>
      <c r="T139" t="s">
        <v>17</v>
      </c>
      <c r="U139" s="23">
        <v>53077754.88000001</v>
      </c>
      <c r="V139" s="25">
        <v>8.3757122170122954E-5</v>
      </c>
      <c r="W139" s="23">
        <v>2036.9834295462952</v>
      </c>
      <c r="X139" s="23">
        <v>20428902.48</v>
      </c>
      <c r="Y139" s="23">
        <v>1711.0660808188879</v>
      </c>
      <c r="Z139" s="23">
        <v>3891219.5200000009</v>
      </c>
      <c r="AA139" s="23">
        <v>325.91734872740727</v>
      </c>
    </row>
    <row r="140" spans="1:27" x14ac:dyDescent="0.25">
      <c r="A140" t="s">
        <v>57</v>
      </c>
      <c r="B140" t="s">
        <v>58</v>
      </c>
      <c r="C140" t="s">
        <v>81</v>
      </c>
      <c r="D140" t="s">
        <v>82</v>
      </c>
      <c r="E140" t="s">
        <v>61</v>
      </c>
      <c r="F140" t="s">
        <v>62</v>
      </c>
      <c r="G140" t="s">
        <v>63</v>
      </c>
      <c r="H140" t="s">
        <v>181</v>
      </c>
      <c r="I140" t="s">
        <v>18</v>
      </c>
      <c r="J140" t="s">
        <v>65</v>
      </c>
      <c r="K140" t="s">
        <v>66</v>
      </c>
      <c r="L140" t="s">
        <v>182</v>
      </c>
      <c r="M140" t="s">
        <v>183</v>
      </c>
      <c r="N140" t="s">
        <v>184</v>
      </c>
      <c r="O140" t="s">
        <v>185</v>
      </c>
      <c r="P140" t="s">
        <v>71</v>
      </c>
      <c r="Q140" t="s">
        <v>72</v>
      </c>
      <c r="R140" s="23">
        <v>3880.97</v>
      </c>
      <c r="S140" t="s">
        <v>73</v>
      </c>
      <c r="T140" t="s">
        <v>17</v>
      </c>
      <c r="U140" s="23">
        <v>53077754.88000001</v>
      </c>
      <c r="V140" s="25">
        <v>7.3118578748747535E-5</v>
      </c>
      <c r="W140" s="23">
        <v>1778.2527556361474</v>
      </c>
      <c r="X140" s="23">
        <v>20428902.48</v>
      </c>
      <c r="Y140" s="23">
        <v>1493.7323147343639</v>
      </c>
      <c r="Z140" s="23">
        <v>3891219.5200000009</v>
      </c>
      <c r="AA140" s="23">
        <v>284.52044090178367</v>
      </c>
    </row>
    <row r="141" spans="1:27" x14ac:dyDescent="0.25">
      <c r="A141" t="s">
        <v>57</v>
      </c>
      <c r="B141" t="s">
        <v>58</v>
      </c>
      <c r="C141" t="s">
        <v>109</v>
      </c>
      <c r="D141" t="s">
        <v>110</v>
      </c>
      <c r="E141" t="s">
        <v>61</v>
      </c>
      <c r="F141" t="s">
        <v>62</v>
      </c>
      <c r="G141" t="s">
        <v>63</v>
      </c>
      <c r="H141" t="s">
        <v>181</v>
      </c>
      <c r="I141" t="s">
        <v>18</v>
      </c>
      <c r="J141" t="s">
        <v>65</v>
      </c>
      <c r="K141" t="s">
        <v>66</v>
      </c>
      <c r="L141" t="s">
        <v>182</v>
      </c>
      <c r="M141" t="s">
        <v>183</v>
      </c>
      <c r="N141" t="s">
        <v>184</v>
      </c>
      <c r="O141" t="s">
        <v>185</v>
      </c>
      <c r="P141" t="s">
        <v>71</v>
      </c>
      <c r="Q141" t="s">
        <v>72</v>
      </c>
      <c r="R141" s="23">
        <v>14919.18</v>
      </c>
      <c r="S141" t="s">
        <v>73</v>
      </c>
      <c r="T141" t="s">
        <v>17</v>
      </c>
      <c r="U141" s="23">
        <v>53077754.88000001</v>
      </c>
      <c r="V141" s="25">
        <v>2.8108159498701081E-4</v>
      </c>
      <c r="W141" s="23">
        <v>6835.9386820386917</v>
      </c>
      <c r="X141" s="23">
        <v>20428902.48</v>
      </c>
      <c r="Y141" s="23">
        <v>5742.1884929125008</v>
      </c>
      <c r="Z141" s="23">
        <v>3891219.5200000009</v>
      </c>
      <c r="AA141" s="23">
        <v>1093.7501891261909</v>
      </c>
    </row>
    <row r="142" spans="1:27" x14ac:dyDescent="0.25">
      <c r="A142" t="s">
        <v>57</v>
      </c>
      <c r="B142" t="s">
        <v>58</v>
      </c>
      <c r="C142" t="s">
        <v>111</v>
      </c>
      <c r="D142" t="s">
        <v>112</v>
      </c>
      <c r="E142" t="s">
        <v>61</v>
      </c>
      <c r="F142" t="s">
        <v>62</v>
      </c>
      <c r="G142" t="s">
        <v>63</v>
      </c>
      <c r="H142" t="s">
        <v>181</v>
      </c>
      <c r="I142" t="s">
        <v>18</v>
      </c>
      <c r="J142" t="s">
        <v>65</v>
      </c>
      <c r="K142" t="s">
        <v>66</v>
      </c>
      <c r="L142" t="s">
        <v>182</v>
      </c>
      <c r="M142" t="s">
        <v>183</v>
      </c>
      <c r="N142" t="s">
        <v>184</v>
      </c>
      <c r="O142" t="s">
        <v>185</v>
      </c>
      <c r="P142" t="s">
        <v>71</v>
      </c>
      <c r="Q142" t="s">
        <v>72</v>
      </c>
      <c r="R142" s="23">
        <v>28690.1</v>
      </c>
      <c r="S142" t="s">
        <v>73</v>
      </c>
      <c r="T142" t="s">
        <v>17</v>
      </c>
      <c r="U142" s="23">
        <v>53077754.88000001</v>
      </c>
      <c r="V142" s="25">
        <v>5.4052964494944356E-4</v>
      </c>
      <c r="W142" s="23">
        <v>13145.746909787153</v>
      </c>
      <c r="X142" s="23">
        <v>20428902.48</v>
      </c>
      <c r="Y142" s="23">
        <v>11042.427404221207</v>
      </c>
      <c r="Z142" s="23">
        <v>3891219.5200000009</v>
      </c>
      <c r="AA142" s="23">
        <v>2103.3195055659448</v>
      </c>
    </row>
    <row r="143" spans="1:27" x14ac:dyDescent="0.25">
      <c r="A143" t="s">
        <v>57</v>
      </c>
      <c r="B143" t="s">
        <v>58</v>
      </c>
      <c r="C143" t="s">
        <v>117</v>
      </c>
      <c r="D143" t="s">
        <v>118</v>
      </c>
      <c r="E143" t="s">
        <v>61</v>
      </c>
      <c r="F143" t="s">
        <v>62</v>
      </c>
      <c r="G143" t="s">
        <v>63</v>
      </c>
      <c r="H143" t="s">
        <v>181</v>
      </c>
      <c r="I143" t="s">
        <v>18</v>
      </c>
      <c r="J143" t="s">
        <v>65</v>
      </c>
      <c r="K143" t="s">
        <v>66</v>
      </c>
      <c r="L143" t="s">
        <v>182</v>
      </c>
      <c r="M143" t="s">
        <v>183</v>
      </c>
      <c r="N143" t="s">
        <v>184</v>
      </c>
      <c r="O143" t="s">
        <v>185</v>
      </c>
      <c r="P143" t="s">
        <v>71</v>
      </c>
      <c r="Q143" t="s">
        <v>72</v>
      </c>
      <c r="R143" s="23">
        <v>67347.87</v>
      </c>
      <c r="S143" t="s">
        <v>73</v>
      </c>
      <c r="T143" t="s">
        <v>17</v>
      </c>
      <c r="U143" s="23">
        <v>53077754.88000001</v>
      </c>
      <c r="V143" s="25">
        <v>1.2688530280201629E-3</v>
      </c>
      <c r="W143" s="23">
        <v>30858.66044151978</v>
      </c>
      <c r="X143" s="23">
        <v>20428902.48</v>
      </c>
      <c r="Y143" s="23">
        <v>25921.274770876615</v>
      </c>
      <c r="Z143" s="23">
        <v>3891219.5200000009</v>
      </c>
      <c r="AA143" s="23">
        <v>4937.3856706431661</v>
      </c>
    </row>
    <row r="144" spans="1:27" x14ac:dyDescent="0.25">
      <c r="A144" t="s">
        <v>57</v>
      </c>
      <c r="B144" t="s">
        <v>58</v>
      </c>
      <c r="C144" t="s">
        <v>139</v>
      </c>
      <c r="D144" t="s">
        <v>140</v>
      </c>
      <c r="E144" t="s">
        <v>61</v>
      </c>
      <c r="F144" t="s">
        <v>62</v>
      </c>
      <c r="G144" t="s">
        <v>63</v>
      </c>
      <c r="H144" t="s">
        <v>181</v>
      </c>
      <c r="I144" t="s">
        <v>18</v>
      </c>
      <c r="J144" t="s">
        <v>65</v>
      </c>
      <c r="K144" t="s">
        <v>66</v>
      </c>
      <c r="L144" t="s">
        <v>182</v>
      </c>
      <c r="M144" t="s">
        <v>183</v>
      </c>
      <c r="N144" t="s">
        <v>184</v>
      </c>
      <c r="O144" t="s">
        <v>185</v>
      </c>
      <c r="P144" t="s">
        <v>71</v>
      </c>
      <c r="Q144" t="s">
        <v>72</v>
      </c>
      <c r="R144" s="23">
        <v>24906.240000000002</v>
      </c>
      <c r="S144" t="s">
        <v>73</v>
      </c>
      <c r="T144" t="s">
        <v>17</v>
      </c>
      <c r="U144" s="23">
        <v>53077754.88000001</v>
      </c>
      <c r="V144" s="25">
        <v>4.6924064622380645E-4</v>
      </c>
      <c r="W144" s="23">
        <v>11411.989763521813</v>
      </c>
      <c r="X144" s="23">
        <v>20428902.48</v>
      </c>
      <c r="Y144" s="23">
        <v>9586.071401358322</v>
      </c>
      <c r="Z144" s="23">
        <v>3891219.5200000009</v>
      </c>
      <c r="AA144" s="23">
        <v>1825.9183621634904</v>
      </c>
    </row>
    <row r="145" spans="1:27" x14ac:dyDescent="0.25">
      <c r="A145" t="s">
        <v>57</v>
      </c>
      <c r="B145" t="s">
        <v>58</v>
      </c>
      <c r="C145" t="s">
        <v>91</v>
      </c>
      <c r="D145" t="s">
        <v>92</v>
      </c>
      <c r="E145" t="s">
        <v>61</v>
      </c>
      <c r="F145" t="s">
        <v>62</v>
      </c>
      <c r="G145" t="s">
        <v>63</v>
      </c>
      <c r="H145" t="s">
        <v>181</v>
      </c>
      <c r="I145" t="s">
        <v>18</v>
      </c>
      <c r="J145" t="s">
        <v>65</v>
      </c>
      <c r="K145" t="s">
        <v>66</v>
      </c>
      <c r="L145" t="s">
        <v>182</v>
      </c>
      <c r="M145" t="s">
        <v>183</v>
      </c>
      <c r="N145" t="s">
        <v>184</v>
      </c>
      <c r="O145" t="s">
        <v>185</v>
      </c>
      <c r="P145" t="s">
        <v>71</v>
      </c>
      <c r="Q145" t="s">
        <v>72</v>
      </c>
      <c r="R145" s="23">
        <v>653.38</v>
      </c>
      <c r="S145" t="s">
        <v>73</v>
      </c>
      <c r="T145" t="s">
        <v>17</v>
      </c>
      <c r="U145" s="23">
        <v>53077754.88000001</v>
      </c>
      <c r="V145" s="25">
        <v>1.230986505509104E-5</v>
      </c>
      <c r="W145" s="23">
        <v>299.37741994335084</v>
      </c>
      <c r="X145" s="23">
        <v>20428902.48</v>
      </c>
      <c r="Y145" s="23">
        <v>251.47703275241469</v>
      </c>
      <c r="Z145" s="23">
        <v>3891219.5200000009</v>
      </c>
      <c r="AA145" s="23">
        <v>47.900387190936144</v>
      </c>
    </row>
    <row r="146" spans="1:27" x14ac:dyDescent="0.25">
      <c r="A146" t="s">
        <v>57</v>
      </c>
      <c r="B146" t="s">
        <v>58</v>
      </c>
      <c r="C146" t="s">
        <v>89</v>
      </c>
      <c r="D146" t="s">
        <v>90</v>
      </c>
      <c r="E146" t="s">
        <v>61</v>
      </c>
      <c r="F146" t="s">
        <v>62</v>
      </c>
      <c r="G146" t="s">
        <v>63</v>
      </c>
      <c r="H146" t="s">
        <v>181</v>
      </c>
      <c r="I146" t="s">
        <v>18</v>
      </c>
      <c r="J146" t="s">
        <v>65</v>
      </c>
      <c r="K146" t="s">
        <v>66</v>
      </c>
      <c r="L146" t="s">
        <v>182</v>
      </c>
      <c r="M146" t="s">
        <v>183</v>
      </c>
      <c r="N146" t="s">
        <v>184</v>
      </c>
      <c r="O146" t="s">
        <v>185</v>
      </c>
      <c r="P146" t="s">
        <v>71</v>
      </c>
      <c r="Q146" t="s">
        <v>72</v>
      </c>
      <c r="R146" s="23">
        <v>1978.18</v>
      </c>
      <c r="S146" t="s">
        <v>73</v>
      </c>
      <c r="T146" t="s">
        <v>17</v>
      </c>
      <c r="U146" s="23">
        <v>53077754.88000001</v>
      </c>
      <c r="V146" s="25">
        <v>3.7269473896782871E-5</v>
      </c>
      <c r="W146" s="23">
        <v>906.39815204557488</v>
      </c>
      <c r="X146" s="23">
        <v>20428902.48</v>
      </c>
      <c r="Y146" s="23">
        <v>761.37444771828291</v>
      </c>
      <c r="Z146" s="23">
        <v>3891219.5200000009</v>
      </c>
      <c r="AA146" s="23">
        <v>145.02370432729199</v>
      </c>
    </row>
    <row r="147" spans="1:27" x14ac:dyDescent="0.25">
      <c r="A147" t="s">
        <v>57</v>
      </c>
      <c r="B147" t="s">
        <v>58</v>
      </c>
      <c r="C147" t="s">
        <v>145</v>
      </c>
      <c r="D147" t="s">
        <v>146</v>
      </c>
      <c r="E147" t="s">
        <v>61</v>
      </c>
      <c r="F147" t="s">
        <v>62</v>
      </c>
      <c r="G147" t="s">
        <v>63</v>
      </c>
      <c r="H147" t="s">
        <v>181</v>
      </c>
      <c r="I147" t="s">
        <v>18</v>
      </c>
      <c r="J147" t="s">
        <v>65</v>
      </c>
      <c r="K147" t="s">
        <v>66</v>
      </c>
      <c r="L147" t="s">
        <v>182</v>
      </c>
      <c r="M147" t="s">
        <v>183</v>
      </c>
      <c r="N147" t="s">
        <v>184</v>
      </c>
      <c r="O147" t="s">
        <v>185</v>
      </c>
      <c r="P147" t="s">
        <v>71</v>
      </c>
      <c r="Q147" t="s">
        <v>72</v>
      </c>
      <c r="R147" s="23">
        <v>16561.98</v>
      </c>
      <c r="S147" t="s">
        <v>73</v>
      </c>
      <c r="T147" t="s">
        <v>17</v>
      </c>
      <c r="U147" s="23">
        <v>53077754.88000001</v>
      </c>
      <c r="V147" s="25">
        <v>3.1203241428436236E-4</v>
      </c>
      <c r="W147" s="23">
        <v>7588.6663833502362</v>
      </c>
      <c r="X147" s="23">
        <v>20428902.48</v>
      </c>
      <c r="Y147" s="23">
        <v>6374.4797620141981</v>
      </c>
      <c r="Z147" s="23">
        <v>3891219.5200000009</v>
      </c>
      <c r="AA147" s="23">
        <v>1214.1866213360379</v>
      </c>
    </row>
    <row r="148" spans="1:27" x14ac:dyDescent="0.25">
      <c r="A148" t="s">
        <v>57</v>
      </c>
      <c r="B148" t="s">
        <v>58</v>
      </c>
      <c r="C148" t="s">
        <v>123</v>
      </c>
      <c r="D148" t="s">
        <v>124</v>
      </c>
      <c r="E148" t="s">
        <v>61</v>
      </c>
      <c r="F148" t="s">
        <v>62</v>
      </c>
      <c r="G148" t="s">
        <v>63</v>
      </c>
      <c r="H148" t="s">
        <v>186</v>
      </c>
      <c r="I148" t="s">
        <v>19</v>
      </c>
      <c r="J148" t="s">
        <v>65</v>
      </c>
      <c r="K148" t="s">
        <v>66</v>
      </c>
      <c r="L148" t="s">
        <v>182</v>
      </c>
      <c r="M148" t="s">
        <v>183</v>
      </c>
      <c r="N148" t="s">
        <v>184</v>
      </c>
      <c r="O148" t="s">
        <v>185</v>
      </c>
      <c r="P148" t="s">
        <v>71</v>
      </c>
      <c r="Q148" t="s">
        <v>72</v>
      </c>
      <c r="R148" s="23">
        <v>280043.95</v>
      </c>
      <c r="S148" t="s">
        <v>73</v>
      </c>
      <c r="T148" t="s">
        <v>17</v>
      </c>
      <c r="U148" s="23">
        <v>53077754.88000001</v>
      </c>
      <c r="V148" s="25">
        <v>5.2761076769944938E-3</v>
      </c>
      <c r="W148" s="23">
        <v>128315.58238964269</v>
      </c>
      <c r="X148" s="23">
        <v>20428902.48</v>
      </c>
      <c r="Y148" s="23">
        <v>107785.08920729985</v>
      </c>
      <c r="Z148" s="23">
        <v>3891219.5200000009</v>
      </c>
      <c r="AA148" s="23">
        <v>20530.493182342834</v>
      </c>
    </row>
    <row r="149" spans="1:27" x14ac:dyDescent="0.25">
      <c r="A149" t="s">
        <v>57</v>
      </c>
      <c r="B149" t="s">
        <v>58</v>
      </c>
      <c r="C149" t="s">
        <v>109</v>
      </c>
      <c r="D149" t="s">
        <v>110</v>
      </c>
      <c r="E149" t="s">
        <v>61</v>
      </c>
      <c r="F149" t="s">
        <v>62</v>
      </c>
      <c r="G149" t="s">
        <v>63</v>
      </c>
      <c r="H149" t="s">
        <v>186</v>
      </c>
      <c r="I149" t="s">
        <v>19</v>
      </c>
      <c r="J149" t="s">
        <v>65</v>
      </c>
      <c r="K149" t="s">
        <v>66</v>
      </c>
      <c r="L149" t="s">
        <v>182</v>
      </c>
      <c r="M149" t="s">
        <v>183</v>
      </c>
      <c r="N149" t="s">
        <v>184</v>
      </c>
      <c r="O149" t="s">
        <v>185</v>
      </c>
      <c r="P149" t="s">
        <v>71</v>
      </c>
      <c r="Q149" t="s">
        <v>72</v>
      </c>
      <c r="R149" s="23">
        <v>248451.99</v>
      </c>
      <c r="S149" t="s">
        <v>73</v>
      </c>
      <c r="T149" t="s">
        <v>17</v>
      </c>
      <c r="U149" s="23">
        <v>53077754.88000001</v>
      </c>
      <c r="V149" s="25">
        <v>4.6809061642058654E-3</v>
      </c>
      <c r="W149" s="23">
        <v>113840.20898403868</v>
      </c>
      <c r="X149" s="23">
        <v>20428902.48</v>
      </c>
      <c r="Y149" s="23">
        <v>95625.775546592486</v>
      </c>
      <c r="Z149" s="23">
        <v>3891219.5200000009</v>
      </c>
      <c r="AA149" s="23">
        <v>18214.433437446194</v>
      </c>
    </row>
    <row r="150" spans="1:27" x14ac:dyDescent="0.25">
      <c r="A150" t="s">
        <v>57</v>
      </c>
      <c r="B150" t="s">
        <v>58</v>
      </c>
      <c r="C150" t="s">
        <v>173</v>
      </c>
      <c r="D150" t="s">
        <v>174</v>
      </c>
      <c r="E150" t="s">
        <v>61</v>
      </c>
      <c r="F150" t="s">
        <v>62</v>
      </c>
      <c r="G150" t="s">
        <v>63</v>
      </c>
      <c r="H150" t="s">
        <v>186</v>
      </c>
      <c r="I150" t="s">
        <v>19</v>
      </c>
      <c r="J150" t="s">
        <v>65</v>
      </c>
      <c r="K150" t="s">
        <v>66</v>
      </c>
      <c r="L150" t="s">
        <v>182</v>
      </c>
      <c r="M150" t="s">
        <v>183</v>
      </c>
      <c r="N150" t="s">
        <v>184</v>
      </c>
      <c r="O150" t="s">
        <v>185</v>
      </c>
      <c r="P150" t="s">
        <v>71</v>
      </c>
      <c r="Q150" t="s">
        <v>72</v>
      </c>
      <c r="R150" s="23">
        <v>145040.78</v>
      </c>
      <c r="S150" t="s">
        <v>73</v>
      </c>
      <c r="T150" t="s">
        <v>17</v>
      </c>
      <c r="U150" s="23">
        <v>53077754.88000001</v>
      </c>
      <c r="V150" s="25">
        <v>2.732609552305163E-3</v>
      </c>
      <c r="W150" s="23">
        <v>66457.397690426951</v>
      </c>
      <c r="X150" s="23">
        <v>20428902.48</v>
      </c>
      <c r="Y150" s="23">
        <v>55824.214059958635</v>
      </c>
      <c r="Z150" s="23">
        <v>3891219.5200000009</v>
      </c>
      <c r="AA150" s="23">
        <v>10633.183630468313</v>
      </c>
    </row>
    <row r="151" spans="1:27" x14ac:dyDescent="0.25">
      <c r="A151" t="s">
        <v>57</v>
      </c>
      <c r="B151" t="s">
        <v>58</v>
      </c>
      <c r="C151" t="s">
        <v>133</v>
      </c>
      <c r="D151" t="s">
        <v>134</v>
      </c>
      <c r="E151" t="s">
        <v>61</v>
      </c>
      <c r="F151" t="s">
        <v>62</v>
      </c>
      <c r="G151" t="s">
        <v>63</v>
      </c>
      <c r="H151" t="s">
        <v>186</v>
      </c>
      <c r="I151" t="s">
        <v>19</v>
      </c>
      <c r="J151" t="s">
        <v>65</v>
      </c>
      <c r="K151" t="s">
        <v>66</v>
      </c>
      <c r="L151" t="s">
        <v>182</v>
      </c>
      <c r="M151" t="s">
        <v>183</v>
      </c>
      <c r="N151" t="s">
        <v>184</v>
      </c>
      <c r="O151" t="s">
        <v>185</v>
      </c>
      <c r="P151" t="s">
        <v>71</v>
      </c>
      <c r="Q151" t="s">
        <v>72</v>
      </c>
      <c r="R151" s="23">
        <v>378543.39</v>
      </c>
      <c r="S151" t="s">
        <v>73</v>
      </c>
      <c r="T151" t="s">
        <v>17</v>
      </c>
      <c r="U151" s="23">
        <v>53077754.88000001</v>
      </c>
      <c r="V151" s="25">
        <v>7.1318651449335749E-3</v>
      </c>
      <c r="W151" s="23">
        <v>173447.83041233223</v>
      </c>
      <c r="X151" s="23">
        <v>20428902.48</v>
      </c>
      <c r="Y151" s="23">
        <v>145696.17754635907</v>
      </c>
      <c r="Z151" s="23">
        <v>3891219.5200000009</v>
      </c>
      <c r="AA151" s="23">
        <v>27751.652865973163</v>
      </c>
    </row>
    <row r="152" spans="1:27" x14ac:dyDescent="0.25">
      <c r="A152" t="s">
        <v>57</v>
      </c>
      <c r="B152" t="s">
        <v>58</v>
      </c>
      <c r="C152" t="s">
        <v>111</v>
      </c>
      <c r="D152" t="s">
        <v>112</v>
      </c>
      <c r="E152" t="s">
        <v>61</v>
      </c>
      <c r="F152" t="s">
        <v>62</v>
      </c>
      <c r="G152" t="s">
        <v>63</v>
      </c>
      <c r="H152" t="s">
        <v>186</v>
      </c>
      <c r="I152" t="s">
        <v>19</v>
      </c>
      <c r="J152" t="s">
        <v>65</v>
      </c>
      <c r="K152" t="s">
        <v>66</v>
      </c>
      <c r="L152" t="s">
        <v>182</v>
      </c>
      <c r="M152" t="s">
        <v>183</v>
      </c>
      <c r="N152" t="s">
        <v>184</v>
      </c>
      <c r="O152" t="s">
        <v>185</v>
      </c>
      <c r="P152" t="s">
        <v>71</v>
      </c>
      <c r="Q152" t="s">
        <v>72</v>
      </c>
      <c r="R152" s="23">
        <v>146109.25</v>
      </c>
      <c r="S152" t="s">
        <v>73</v>
      </c>
      <c r="T152" t="s">
        <v>17</v>
      </c>
      <c r="U152" s="23">
        <v>53077754.88000001</v>
      </c>
      <c r="V152" s="25">
        <v>2.7527398310333352E-3</v>
      </c>
      <c r="W152" s="23">
        <v>66946.968524990109</v>
      </c>
      <c r="X152" s="23">
        <v>20428902.48</v>
      </c>
      <c r="Y152" s="23">
        <v>56235.453560991686</v>
      </c>
      <c r="Z152" s="23">
        <v>3891219.5200000009</v>
      </c>
      <c r="AA152" s="23">
        <v>10711.514963998417</v>
      </c>
    </row>
    <row r="153" spans="1:27" x14ac:dyDescent="0.25">
      <c r="A153" t="s">
        <v>57</v>
      </c>
      <c r="B153" t="s">
        <v>58</v>
      </c>
      <c r="C153" t="s">
        <v>59</v>
      </c>
      <c r="D153" t="s">
        <v>60</v>
      </c>
      <c r="E153" t="s">
        <v>61</v>
      </c>
      <c r="F153" t="s">
        <v>62</v>
      </c>
      <c r="G153" t="s">
        <v>63</v>
      </c>
      <c r="H153" t="s">
        <v>186</v>
      </c>
      <c r="I153" t="s">
        <v>19</v>
      </c>
      <c r="J153" t="s">
        <v>65</v>
      </c>
      <c r="K153" t="s">
        <v>66</v>
      </c>
      <c r="L153" t="s">
        <v>182</v>
      </c>
      <c r="M153" t="s">
        <v>183</v>
      </c>
      <c r="N153" t="s">
        <v>184</v>
      </c>
      <c r="O153" t="s">
        <v>185</v>
      </c>
      <c r="P153" t="s">
        <v>71</v>
      </c>
      <c r="Q153" t="s">
        <v>72</v>
      </c>
      <c r="R153" s="23">
        <v>282424.74</v>
      </c>
      <c r="S153" t="s">
        <v>73</v>
      </c>
      <c r="T153" t="s">
        <v>17</v>
      </c>
      <c r="U153" s="23">
        <v>53077754.88000001</v>
      </c>
      <c r="V153" s="25">
        <v>5.3209624378143996E-3</v>
      </c>
      <c r="W153" s="23">
        <v>129406.45564506363</v>
      </c>
      <c r="X153" s="23">
        <v>20428902.48</v>
      </c>
      <c r="Y153" s="23">
        <v>108701.42274185344</v>
      </c>
      <c r="Z153" s="23">
        <v>3891219.5200000009</v>
      </c>
      <c r="AA153" s="23">
        <v>20705.032903210184</v>
      </c>
    </row>
    <row r="154" spans="1:27" x14ac:dyDescent="0.25">
      <c r="A154" t="s">
        <v>57</v>
      </c>
      <c r="B154" t="s">
        <v>58</v>
      </c>
      <c r="C154" t="s">
        <v>127</v>
      </c>
      <c r="D154" t="s">
        <v>128</v>
      </c>
      <c r="E154" t="s">
        <v>61</v>
      </c>
      <c r="F154" t="s">
        <v>62</v>
      </c>
      <c r="G154" t="s">
        <v>63</v>
      </c>
      <c r="H154" t="s">
        <v>186</v>
      </c>
      <c r="I154" t="s">
        <v>19</v>
      </c>
      <c r="J154" t="s">
        <v>65</v>
      </c>
      <c r="K154" t="s">
        <v>66</v>
      </c>
      <c r="L154" t="s">
        <v>182</v>
      </c>
      <c r="M154" t="s">
        <v>183</v>
      </c>
      <c r="N154" t="s">
        <v>184</v>
      </c>
      <c r="O154" t="s">
        <v>185</v>
      </c>
      <c r="P154" t="s">
        <v>71</v>
      </c>
      <c r="Q154" t="s">
        <v>72</v>
      </c>
      <c r="R154" s="23">
        <v>359061.18</v>
      </c>
      <c r="S154" t="s">
        <v>73</v>
      </c>
      <c r="T154" t="s">
        <v>17</v>
      </c>
      <c r="U154" s="23">
        <v>53077754.88000001</v>
      </c>
      <c r="V154" s="25">
        <v>6.764814766784648E-3</v>
      </c>
      <c r="W154" s="23">
        <v>164521.12043560421</v>
      </c>
      <c r="X154" s="23">
        <v>20428902.48</v>
      </c>
      <c r="Y154" s="23">
        <v>138197.74116590753</v>
      </c>
      <c r="Z154" s="23">
        <v>3891219.5200000009</v>
      </c>
      <c r="AA154" s="23">
        <v>26323.379269696678</v>
      </c>
    </row>
    <row r="155" spans="1:27" x14ac:dyDescent="0.25">
      <c r="A155" t="s">
        <v>57</v>
      </c>
      <c r="B155" t="s">
        <v>58</v>
      </c>
      <c r="C155" t="s">
        <v>145</v>
      </c>
      <c r="D155" t="s">
        <v>146</v>
      </c>
      <c r="E155" t="s">
        <v>61</v>
      </c>
      <c r="F155" t="s">
        <v>62</v>
      </c>
      <c r="G155" t="s">
        <v>63</v>
      </c>
      <c r="H155" t="s">
        <v>186</v>
      </c>
      <c r="I155" t="s">
        <v>19</v>
      </c>
      <c r="J155" t="s">
        <v>65</v>
      </c>
      <c r="K155" t="s">
        <v>66</v>
      </c>
      <c r="L155" t="s">
        <v>182</v>
      </c>
      <c r="M155" t="s">
        <v>183</v>
      </c>
      <c r="N155" t="s">
        <v>184</v>
      </c>
      <c r="O155" t="s">
        <v>185</v>
      </c>
      <c r="P155" t="s">
        <v>71</v>
      </c>
      <c r="Q155" t="s">
        <v>72</v>
      </c>
      <c r="R155" s="23">
        <v>121711.46</v>
      </c>
      <c r="S155" t="s">
        <v>73</v>
      </c>
      <c r="T155" t="s">
        <v>17</v>
      </c>
      <c r="U155" s="23">
        <v>53077754.88000001</v>
      </c>
      <c r="V155" s="25">
        <v>2.2930785274390261E-3</v>
      </c>
      <c r="W155" s="23">
        <v>55767.94954289747</v>
      </c>
      <c r="X155" s="23">
        <v>20428902.48</v>
      </c>
      <c r="Y155" s="23">
        <v>46845.077616033872</v>
      </c>
      <c r="Z155" s="23">
        <v>3891219.5200000009</v>
      </c>
      <c r="AA155" s="23">
        <v>8922.8719268635959</v>
      </c>
    </row>
    <row r="156" spans="1:27" x14ac:dyDescent="0.25">
      <c r="A156" t="s">
        <v>57</v>
      </c>
      <c r="B156" t="s">
        <v>58</v>
      </c>
      <c r="C156" t="s">
        <v>121</v>
      </c>
      <c r="D156" t="s">
        <v>122</v>
      </c>
      <c r="E156" t="s">
        <v>61</v>
      </c>
      <c r="F156" t="s">
        <v>62</v>
      </c>
      <c r="G156" t="s">
        <v>63</v>
      </c>
      <c r="H156" t="s">
        <v>186</v>
      </c>
      <c r="I156" t="s">
        <v>19</v>
      </c>
      <c r="J156" t="s">
        <v>65</v>
      </c>
      <c r="K156" t="s">
        <v>66</v>
      </c>
      <c r="L156" t="s">
        <v>182</v>
      </c>
      <c r="M156" t="s">
        <v>183</v>
      </c>
      <c r="N156" t="s">
        <v>184</v>
      </c>
      <c r="O156" t="s">
        <v>185</v>
      </c>
      <c r="P156" t="s">
        <v>71</v>
      </c>
      <c r="Q156" t="s">
        <v>72</v>
      </c>
      <c r="R156" s="23">
        <v>23777.99</v>
      </c>
      <c r="S156" t="s">
        <v>73</v>
      </c>
      <c r="T156" t="s">
        <v>17</v>
      </c>
      <c r="U156" s="23">
        <v>53077754.88000001</v>
      </c>
      <c r="V156" s="25">
        <v>4.4798409529110808E-4</v>
      </c>
      <c r="W156" s="23">
        <v>10895.027851539375</v>
      </c>
      <c r="X156" s="23">
        <v>20428902.48</v>
      </c>
      <c r="Y156" s="23">
        <v>9151.823395293075</v>
      </c>
      <c r="Z156" s="23">
        <v>3891219.5200000009</v>
      </c>
      <c r="AA156" s="23">
        <v>1743.2044562463002</v>
      </c>
    </row>
    <row r="157" spans="1:27" x14ac:dyDescent="0.25">
      <c r="A157" t="s">
        <v>57</v>
      </c>
      <c r="B157" t="s">
        <v>58</v>
      </c>
      <c r="C157" t="s">
        <v>81</v>
      </c>
      <c r="D157" t="s">
        <v>82</v>
      </c>
      <c r="E157" t="s">
        <v>61</v>
      </c>
      <c r="F157" t="s">
        <v>62</v>
      </c>
      <c r="G157" t="s">
        <v>63</v>
      </c>
      <c r="H157" t="s">
        <v>186</v>
      </c>
      <c r="I157" t="s">
        <v>19</v>
      </c>
      <c r="J157" t="s">
        <v>65</v>
      </c>
      <c r="K157" t="s">
        <v>66</v>
      </c>
      <c r="L157" t="s">
        <v>182</v>
      </c>
      <c r="M157" t="s">
        <v>183</v>
      </c>
      <c r="N157" t="s">
        <v>184</v>
      </c>
      <c r="O157" t="s">
        <v>185</v>
      </c>
      <c r="P157" t="s">
        <v>71</v>
      </c>
      <c r="Q157" t="s">
        <v>72</v>
      </c>
      <c r="R157" s="23">
        <v>61133.02</v>
      </c>
      <c r="S157" t="s">
        <v>73</v>
      </c>
      <c r="T157" t="s">
        <v>17</v>
      </c>
      <c r="U157" s="23">
        <v>53077754.88000001</v>
      </c>
      <c r="V157" s="25">
        <v>1.1517634861951415E-3</v>
      </c>
      <c r="W157" s="23">
        <v>28011.028499411161</v>
      </c>
      <c r="X157" s="23">
        <v>20428902.48</v>
      </c>
      <c r="Y157" s="23">
        <v>23529.263939505374</v>
      </c>
      <c r="Z157" s="23">
        <v>3891219.5200000009</v>
      </c>
      <c r="AA157" s="23">
        <v>4481.764559905786</v>
      </c>
    </row>
    <row r="158" spans="1:27" x14ac:dyDescent="0.25">
      <c r="A158" t="s">
        <v>57</v>
      </c>
      <c r="B158" t="s">
        <v>58</v>
      </c>
      <c r="C158" t="s">
        <v>131</v>
      </c>
      <c r="D158" t="s">
        <v>132</v>
      </c>
      <c r="E158" t="s">
        <v>61</v>
      </c>
      <c r="F158" t="s">
        <v>62</v>
      </c>
      <c r="G158" t="s">
        <v>63</v>
      </c>
      <c r="H158" t="s">
        <v>186</v>
      </c>
      <c r="I158" t="s">
        <v>19</v>
      </c>
      <c r="J158" t="s">
        <v>65</v>
      </c>
      <c r="K158" t="s">
        <v>66</v>
      </c>
      <c r="L158" t="s">
        <v>182</v>
      </c>
      <c r="M158" t="s">
        <v>183</v>
      </c>
      <c r="N158" t="s">
        <v>184</v>
      </c>
      <c r="O158" t="s">
        <v>185</v>
      </c>
      <c r="P158" t="s">
        <v>71</v>
      </c>
      <c r="Q158" t="s">
        <v>72</v>
      </c>
      <c r="R158" s="23">
        <v>282945.09000000003</v>
      </c>
      <c r="S158" t="s">
        <v>73</v>
      </c>
      <c r="T158" t="s">
        <v>17</v>
      </c>
      <c r="U158" s="23">
        <v>53077754.88000001</v>
      </c>
      <c r="V158" s="25">
        <v>5.3307659798288737E-3</v>
      </c>
      <c r="W158" s="23">
        <v>129644.87898288776</v>
      </c>
      <c r="X158" s="23">
        <v>20428902.48</v>
      </c>
      <c r="Y158" s="23">
        <v>108901.69834562571</v>
      </c>
      <c r="Z158" s="23">
        <v>3891219.5200000009</v>
      </c>
      <c r="AA158" s="23">
        <v>20743.180637262045</v>
      </c>
    </row>
    <row r="159" spans="1:27" x14ac:dyDescent="0.25">
      <c r="A159" t="s">
        <v>57</v>
      </c>
      <c r="B159" t="s">
        <v>58</v>
      </c>
      <c r="C159" t="s">
        <v>165</v>
      </c>
      <c r="D159" t="s">
        <v>166</v>
      </c>
      <c r="E159" t="s">
        <v>61</v>
      </c>
      <c r="F159" t="s">
        <v>62</v>
      </c>
      <c r="G159" t="s">
        <v>63</v>
      </c>
      <c r="H159" t="s">
        <v>186</v>
      </c>
      <c r="I159" t="s">
        <v>19</v>
      </c>
      <c r="J159" t="s">
        <v>65</v>
      </c>
      <c r="K159" t="s">
        <v>66</v>
      </c>
      <c r="L159" t="s">
        <v>182</v>
      </c>
      <c r="M159" t="s">
        <v>183</v>
      </c>
      <c r="N159" t="s">
        <v>184</v>
      </c>
      <c r="O159" t="s">
        <v>185</v>
      </c>
      <c r="P159" t="s">
        <v>71</v>
      </c>
      <c r="Q159" t="s">
        <v>72</v>
      </c>
      <c r="R159" s="23">
        <v>45169.82</v>
      </c>
      <c r="S159" t="s">
        <v>73</v>
      </c>
      <c r="T159" t="s">
        <v>17</v>
      </c>
      <c r="U159" s="23">
        <v>53077754.88000001</v>
      </c>
      <c r="V159" s="25">
        <v>8.5101225743480411E-4</v>
      </c>
      <c r="W159" s="23">
        <v>20696.721924309844</v>
      </c>
      <c r="X159" s="23">
        <v>20428902.48</v>
      </c>
      <c r="Y159" s="23">
        <v>17385.246416420268</v>
      </c>
      <c r="Z159" s="23">
        <v>3891219.5200000009</v>
      </c>
      <c r="AA159" s="23">
        <v>3311.4755078895755</v>
      </c>
    </row>
    <row r="160" spans="1:27" x14ac:dyDescent="0.25">
      <c r="A160" t="s">
        <v>57</v>
      </c>
      <c r="B160" t="s">
        <v>58</v>
      </c>
      <c r="C160" t="s">
        <v>137</v>
      </c>
      <c r="D160" t="s">
        <v>138</v>
      </c>
      <c r="E160" t="s">
        <v>61</v>
      </c>
      <c r="F160" t="s">
        <v>62</v>
      </c>
      <c r="G160" t="s">
        <v>63</v>
      </c>
      <c r="H160" t="s">
        <v>186</v>
      </c>
      <c r="I160" t="s">
        <v>19</v>
      </c>
      <c r="J160" t="s">
        <v>65</v>
      </c>
      <c r="K160" t="s">
        <v>66</v>
      </c>
      <c r="L160" t="s">
        <v>182</v>
      </c>
      <c r="M160" t="s">
        <v>183</v>
      </c>
      <c r="N160" t="s">
        <v>184</v>
      </c>
      <c r="O160" t="s">
        <v>185</v>
      </c>
      <c r="P160" t="s">
        <v>71</v>
      </c>
      <c r="Q160" t="s">
        <v>72</v>
      </c>
      <c r="R160" s="23">
        <v>127364.33</v>
      </c>
      <c r="S160" t="s">
        <v>73</v>
      </c>
      <c r="T160" t="s">
        <v>17</v>
      </c>
      <c r="U160" s="23">
        <v>53077754.88000001</v>
      </c>
      <c r="V160" s="25">
        <v>2.3995802062078474E-3</v>
      </c>
      <c r="W160" s="23">
        <v>58358.083363760008</v>
      </c>
      <c r="X160" s="23">
        <v>20428902.48</v>
      </c>
      <c r="Y160" s="23">
        <v>49020.790025558403</v>
      </c>
      <c r="Z160" s="23">
        <v>3891219.5200000009</v>
      </c>
      <c r="AA160" s="23">
        <v>9337.2933382016035</v>
      </c>
    </row>
    <row r="161" spans="1:27" x14ac:dyDescent="0.25">
      <c r="A161" t="s">
        <v>57</v>
      </c>
      <c r="B161" t="s">
        <v>58</v>
      </c>
      <c r="C161" t="s">
        <v>125</v>
      </c>
      <c r="D161" t="s">
        <v>126</v>
      </c>
      <c r="E161" t="s">
        <v>61</v>
      </c>
      <c r="F161" t="s">
        <v>62</v>
      </c>
      <c r="G161" t="s">
        <v>63</v>
      </c>
      <c r="H161" t="s">
        <v>186</v>
      </c>
      <c r="I161" t="s">
        <v>19</v>
      </c>
      <c r="J161" t="s">
        <v>65</v>
      </c>
      <c r="K161" t="s">
        <v>66</v>
      </c>
      <c r="L161" t="s">
        <v>182</v>
      </c>
      <c r="M161" t="s">
        <v>183</v>
      </c>
      <c r="N161" t="s">
        <v>184</v>
      </c>
      <c r="O161" t="s">
        <v>185</v>
      </c>
      <c r="P161" t="s">
        <v>71</v>
      </c>
      <c r="Q161" t="s">
        <v>72</v>
      </c>
      <c r="R161" s="23">
        <v>25466.25</v>
      </c>
      <c r="S161" t="s">
        <v>73</v>
      </c>
      <c r="T161" t="s">
        <v>17</v>
      </c>
      <c r="U161" s="23">
        <v>53077754.88000001</v>
      </c>
      <c r="V161" s="25">
        <v>4.7979139391963663E-4</v>
      </c>
      <c r="W161" s="23">
        <v>11668.585234675622</v>
      </c>
      <c r="X161" s="23">
        <v>20428902.48</v>
      </c>
      <c r="Y161" s="23">
        <v>9801.6115971275212</v>
      </c>
      <c r="Z161" s="23">
        <v>3891219.5200000009</v>
      </c>
      <c r="AA161" s="23">
        <v>1866.9736375480998</v>
      </c>
    </row>
    <row r="162" spans="1:27" x14ac:dyDescent="0.25">
      <c r="A162" t="s">
        <v>57</v>
      </c>
      <c r="B162" t="s">
        <v>58</v>
      </c>
      <c r="C162" t="s">
        <v>117</v>
      </c>
      <c r="D162" t="s">
        <v>118</v>
      </c>
      <c r="E162" t="s">
        <v>61</v>
      </c>
      <c r="F162" t="s">
        <v>62</v>
      </c>
      <c r="G162" t="s">
        <v>63</v>
      </c>
      <c r="H162" t="s">
        <v>186</v>
      </c>
      <c r="I162" t="s">
        <v>19</v>
      </c>
      <c r="J162" t="s">
        <v>65</v>
      </c>
      <c r="K162" t="s">
        <v>66</v>
      </c>
      <c r="L162" t="s">
        <v>182</v>
      </c>
      <c r="M162" t="s">
        <v>183</v>
      </c>
      <c r="N162" t="s">
        <v>184</v>
      </c>
      <c r="O162" t="s">
        <v>185</v>
      </c>
      <c r="P162" t="s">
        <v>71</v>
      </c>
      <c r="Q162" t="s">
        <v>72</v>
      </c>
      <c r="R162" s="23">
        <v>353752.25</v>
      </c>
      <c r="S162" t="s">
        <v>73</v>
      </c>
      <c r="T162" t="s">
        <v>17</v>
      </c>
      <c r="U162" s="23">
        <v>53077754.88000001</v>
      </c>
      <c r="V162" s="25">
        <v>6.664793015450165E-3</v>
      </c>
      <c r="W162" s="23">
        <v>162088.57924049589</v>
      </c>
      <c r="X162" s="23">
        <v>20428902.48</v>
      </c>
      <c r="Y162" s="23">
        <v>136154.40656201655</v>
      </c>
      <c r="Z162" s="23">
        <v>3891219.5200000009</v>
      </c>
      <c r="AA162" s="23">
        <v>25934.17267847935</v>
      </c>
    </row>
    <row r="163" spans="1:27" x14ac:dyDescent="0.25">
      <c r="A163" t="s">
        <v>57</v>
      </c>
      <c r="B163" t="s">
        <v>58</v>
      </c>
      <c r="C163" t="s">
        <v>161</v>
      </c>
      <c r="D163" t="s">
        <v>162</v>
      </c>
      <c r="E163" t="s">
        <v>61</v>
      </c>
      <c r="F163" t="s">
        <v>62</v>
      </c>
      <c r="G163" t="s">
        <v>63</v>
      </c>
      <c r="H163" t="s">
        <v>186</v>
      </c>
      <c r="I163" t="s">
        <v>19</v>
      </c>
      <c r="J163" t="s">
        <v>65</v>
      </c>
      <c r="K163" t="s">
        <v>66</v>
      </c>
      <c r="L163" t="s">
        <v>182</v>
      </c>
      <c r="M163" t="s">
        <v>183</v>
      </c>
      <c r="N163" t="s">
        <v>184</v>
      </c>
      <c r="O163" t="s">
        <v>185</v>
      </c>
      <c r="P163" t="s">
        <v>71</v>
      </c>
      <c r="Q163" t="s">
        <v>72</v>
      </c>
      <c r="R163" s="23">
        <v>71151.360000000001</v>
      </c>
      <c r="S163" t="s">
        <v>73</v>
      </c>
      <c r="T163" t="s">
        <v>17</v>
      </c>
      <c r="U163" s="23">
        <v>53077754.88000001</v>
      </c>
      <c r="V163" s="25">
        <v>1.3405118615295883E-3</v>
      </c>
      <c r="W163" s="23">
        <v>32601.412014846697</v>
      </c>
      <c r="X163" s="23">
        <v>20428902.48</v>
      </c>
      <c r="Y163" s="23">
        <v>27385.186092471224</v>
      </c>
      <c r="Z163" s="23">
        <v>3891219.5200000009</v>
      </c>
      <c r="AA163" s="23">
        <v>5216.2259223754727</v>
      </c>
    </row>
    <row r="164" spans="1:27" x14ac:dyDescent="0.25">
      <c r="A164" t="s">
        <v>57</v>
      </c>
      <c r="B164" t="s">
        <v>58</v>
      </c>
      <c r="C164" t="s">
        <v>91</v>
      </c>
      <c r="D164" t="s">
        <v>92</v>
      </c>
      <c r="E164" t="s">
        <v>61</v>
      </c>
      <c r="F164" t="s">
        <v>62</v>
      </c>
      <c r="G164" t="s">
        <v>63</v>
      </c>
      <c r="H164" t="s">
        <v>186</v>
      </c>
      <c r="I164" t="s">
        <v>19</v>
      </c>
      <c r="J164" t="s">
        <v>65</v>
      </c>
      <c r="K164" t="s">
        <v>66</v>
      </c>
      <c r="L164" t="s">
        <v>182</v>
      </c>
      <c r="M164" t="s">
        <v>183</v>
      </c>
      <c r="N164" t="s">
        <v>184</v>
      </c>
      <c r="O164" t="s">
        <v>185</v>
      </c>
      <c r="P164" t="s">
        <v>71</v>
      </c>
      <c r="Q164" t="s">
        <v>72</v>
      </c>
      <c r="R164" s="23">
        <v>239069.61</v>
      </c>
      <c r="S164" t="s">
        <v>73</v>
      </c>
      <c r="T164" t="s">
        <v>17</v>
      </c>
      <c r="U164" s="23">
        <v>53077754.88000001</v>
      </c>
      <c r="V164" s="25">
        <v>4.5041394561713601E-3</v>
      </c>
      <c r="W164" s="23">
        <v>109541.22107910113</v>
      </c>
      <c r="X164" s="23">
        <v>20428902.48</v>
      </c>
      <c r="Y164" s="23">
        <v>92014.625706444946</v>
      </c>
      <c r="Z164" s="23">
        <v>3891219.5200000009</v>
      </c>
      <c r="AA164" s="23">
        <v>17526.595372656186</v>
      </c>
    </row>
    <row r="165" spans="1:27" x14ac:dyDescent="0.25">
      <c r="A165" t="s">
        <v>57</v>
      </c>
      <c r="B165" t="s">
        <v>58</v>
      </c>
      <c r="C165" t="s">
        <v>89</v>
      </c>
      <c r="D165" t="s">
        <v>90</v>
      </c>
      <c r="E165" t="s">
        <v>61</v>
      </c>
      <c r="F165" t="s">
        <v>62</v>
      </c>
      <c r="G165" t="s">
        <v>63</v>
      </c>
      <c r="H165" t="s">
        <v>186</v>
      </c>
      <c r="I165" t="s">
        <v>19</v>
      </c>
      <c r="J165" t="s">
        <v>65</v>
      </c>
      <c r="K165" t="s">
        <v>66</v>
      </c>
      <c r="L165" t="s">
        <v>182</v>
      </c>
      <c r="M165" t="s">
        <v>183</v>
      </c>
      <c r="N165" t="s">
        <v>184</v>
      </c>
      <c r="O165" t="s">
        <v>185</v>
      </c>
      <c r="P165" t="s">
        <v>71</v>
      </c>
      <c r="Q165" t="s">
        <v>72</v>
      </c>
      <c r="R165" s="23">
        <v>182282.89</v>
      </c>
      <c r="S165" t="s">
        <v>73</v>
      </c>
      <c r="T165" t="s">
        <v>17</v>
      </c>
      <c r="U165" s="23">
        <v>53077754.88000001</v>
      </c>
      <c r="V165" s="25">
        <v>3.4342614982889037E-3</v>
      </c>
      <c r="W165" s="23">
        <v>83521.658618288944</v>
      </c>
      <c r="X165" s="23">
        <v>20428902.48</v>
      </c>
      <c r="Y165" s="23">
        <v>70158.193239362707</v>
      </c>
      <c r="Z165" s="23">
        <v>3891219.5200000009</v>
      </c>
      <c r="AA165" s="23">
        <v>13363.465378926232</v>
      </c>
    </row>
    <row r="166" spans="1:27" x14ac:dyDescent="0.25">
      <c r="A166" t="s">
        <v>57</v>
      </c>
      <c r="B166" t="s">
        <v>58</v>
      </c>
      <c r="C166" t="s">
        <v>139</v>
      </c>
      <c r="D166" t="s">
        <v>140</v>
      </c>
      <c r="E166" t="s">
        <v>61</v>
      </c>
      <c r="F166" t="s">
        <v>62</v>
      </c>
      <c r="G166" t="s">
        <v>63</v>
      </c>
      <c r="H166" t="s">
        <v>186</v>
      </c>
      <c r="I166" t="s">
        <v>19</v>
      </c>
      <c r="J166" t="s">
        <v>65</v>
      </c>
      <c r="K166" t="s">
        <v>66</v>
      </c>
      <c r="L166" t="s">
        <v>182</v>
      </c>
      <c r="M166" t="s">
        <v>183</v>
      </c>
      <c r="N166" t="s">
        <v>184</v>
      </c>
      <c r="O166" t="s">
        <v>185</v>
      </c>
      <c r="P166" t="s">
        <v>71</v>
      </c>
      <c r="Q166" t="s">
        <v>72</v>
      </c>
      <c r="R166" s="23">
        <v>142635.98000000001</v>
      </c>
      <c r="S166" t="s">
        <v>73</v>
      </c>
      <c r="T166" t="s">
        <v>17</v>
      </c>
      <c r="U166" s="23">
        <v>53077754.88000001</v>
      </c>
      <c r="V166" s="25">
        <v>2.6873024362555702E-3</v>
      </c>
      <c r="W166" s="23">
        <v>65355.523100632694</v>
      </c>
      <c r="X166" s="23">
        <v>20428902.48</v>
      </c>
      <c r="Y166" s="23">
        <v>54898.639404531459</v>
      </c>
      <c r="Z166" s="23">
        <v>3891219.5200000009</v>
      </c>
      <c r="AA166" s="23">
        <v>10456.883696101233</v>
      </c>
    </row>
    <row r="167" spans="1:27" x14ac:dyDescent="0.25">
      <c r="A167" t="s">
        <v>57</v>
      </c>
      <c r="B167" t="s">
        <v>58</v>
      </c>
      <c r="C167" t="s">
        <v>75</v>
      </c>
      <c r="D167" t="s">
        <v>76</v>
      </c>
      <c r="E167" t="s">
        <v>61</v>
      </c>
      <c r="F167" t="s">
        <v>62</v>
      </c>
      <c r="G167" t="s">
        <v>63</v>
      </c>
      <c r="H167" t="s">
        <v>186</v>
      </c>
      <c r="I167" t="s">
        <v>19</v>
      </c>
      <c r="J167" t="s">
        <v>65</v>
      </c>
      <c r="K167" t="s">
        <v>66</v>
      </c>
      <c r="L167" t="s">
        <v>182</v>
      </c>
      <c r="M167" t="s">
        <v>183</v>
      </c>
      <c r="N167" t="s">
        <v>184</v>
      </c>
      <c r="O167" t="s">
        <v>185</v>
      </c>
      <c r="P167" t="s">
        <v>71</v>
      </c>
      <c r="Q167" t="s">
        <v>72</v>
      </c>
      <c r="R167" s="23">
        <v>170737.33</v>
      </c>
      <c r="S167" t="s">
        <v>73</v>
      </c>
      <c r="T167" t="s">
        <v>17</v>
      </c>
      <c r="U167" s="23">
        <v>53077754.88000001</v>
      </c>
      <c r="V167" s="25">
        <v>3.2167398637340397E-3</v>
      </c>
      <c r="W167" s="23">
        <v>78231.505928275219</v>
      </c>
      <c r="X167" s="23">
        <v>20428902.48</v>
      </c>
      <c r="Y167" s="23">
        <v>65714.464979751181</v>
      </c>
      <c r="Z167" s="23">
        <v>3891219.5200000009</v>
      </c>
      <c r="AA167" s="23">
        <v>12517.040948524038</v>
      </c>
    </row>
    <row r="168" spans="1:27" x14ac:dyDescent="0.25">
      <c r="A168" t="s">
        <v>57</v>
      </c>
      <c r="B168" t="s">
        <v>58</v>
      </c>
      <c r="C168" t="s">
        <v>113</v>
      </c>
      <c r="D168" t="s">
        <v>114</v>
      </c>
      <c r="E168" t="s">
        <v>61</v>
      </c>
      <c r="F168" t="s">
        <v>62</v>
      </c>
      <c r="G168" t="s">
        <v>63</v>
      </c>
      <c r="H168" t="s">
        <v>186</v>
      </c>
      <c r="I168" t="s">
        <v>19</v>
      </c>
      <c r="J168" t="s">
        <v>65</v>
      </c>
      <c r="K168" t="s">
        <v>66</v>
      </c>
      <c r="L168" t="s">
        <v>182</v>
      </c>
      <c r="M168" t="s">
        <v>183</v>
      </c>
      <c r="N168" t="s">
        <v>184</v>
      </c>
      <c r="O168" t="s">
        <v>185</v>
      </c>
      <c r="P168" t="s">
        <v>71</v>
      </c>
      <c r="Q168" t="s">
        <v>72</v>
      </c>
      <c r="R168" s="23">
        <v>378855.19</v>
      </c>
      <c r="S168" t="s">
        <v>73</v>
      </c>
      <c r="T168" t="s">
        <v>17</v>
      </c>
      <c r="U168" s="23">
        <v>53077754.88000001</v>
      </c>
      <c r="V168" s="25">
        <v>7.1377395456256329E-3</v>
      </c>
      <c r="W168" s="23">
        <v>173590.69655383995</v>
      </c>
      <c r="X168" s="23">
        <v>20428902.48</v>
      </c>
      <c r="Y168" s="23">
        <v>145816.18510522557</v>
      </c>
      <c r="Z168" s="23">
        <v>3891219.5200000009</v>
      </c>
      <c r="AA168" s="23">
        <v>27774.511448614401</v>
      </c>
    </row>
    <row r="169" spans="1:27" x14ac:dyDescent="0.25">
      <c r="A169" t="s">
        <v>57</v>
      </c>
      <c r="B169" t="s">
        <v>58</v>
      </c>
      <c r="C169" t="s">
        <v>101</v>
      </c>
      <c r="D169" t="s">
        <v>102</v>
      </c>
      <c r="E169" t="s">
        <v>61</v>
      </c>
      <c r="F169" t="s">
        <v>62</v>
      </c>
      <c r="G169" t="s">
        <v>63</v>
      </c>
      <c r="H169" t="s">
        <v>186</v>
      </c>
      <c r="I169" t="s">
        <v>19</v>
      </c>
      <c r="J169" t="s">
        <v>65</v>
      </c>
      <c r="K169" t="s">
        <v>66</v>
      </c>
      <c r="L169" t="s">
        <v>182</v>
      </c>
      <c r="M169" t="s">
        <v>183</v>
      </c>
      <c r="N169" t="s">
        <v>184</v>
      </c>
      <c r="O169" t="s">
        <v>185</v>
      </c>
      <c r="P169" t="s">
        <v>71</v>
      </c>
      <c r="Q169" t="s">
        <v>72</v>
      </c>
      <c r="R169" s="23">
        <v>272612.74</v>
      </c>
      <c r="S169" t="s">
        <v>73</v>
      </c>
      <c r="T169" t="s">
        <v>17</v>
      </c>
      <c r="U169" s="23">
        <v>53077754.88000001</v>
      </c>
      <c r="V169" s="25">
        <v>5.1361015667737292E-3</v>
      </c>
      <c r="W169" s="23">
        <v>124910.61670832825</v>
      </c>
      <c r="X169" s="23">
        <v>20428902.48</v>
      </c>
      <c r="Y169" s="23">
        <v>104924.91803499573</v>
      </c>
      <c r="Z169" s="23">
        <v>3891219.5200000009</v>
      </c>
      <c r="AA169" s="23">
        <v>19985.698673332525</v>
      </c>
    </row>
    <row r="170" spans="1:27" x14ac:dyDescent="0.25">
      <c r="A170" t="s">
        <v>57</v>
      </c>
      <c r="B170" t="s">
        <v>58</v>
      </c>
      <c r="C170" t="s">
        <v>137</v>
      </c>
      <c r="D170" t="s">
        <v>138</v>
      </c>
      <c r="E170" t="s">
        <v>61</v>
      </c>
      <c r="F170" t="s">
        <v>62</v>
      </c>
      <c r="G170" t="s">
        <v>63</v>
      </c>
      <c r="H170" t="s">
        <v>187</v>
      </c>
      <c r="I170" t="s">
        <v>16</v>
      </c>
      <c r="J170" t="s">
        <v>65</v>
      </c>
      <c r="K170" t="s">
        <v>66</v>
      </c>
      <c r="L170" t="s">
        <v>85</v>
      </c>
      <c r="M170" t="s">
        <v>86</v>
      </c>
      <c r="N170" t="s">
        <v>107</v>
      </c>
      <c r="O170" t="s">
        <v>108</v>
      </c>
      <c r="P170" t="s">
        <v>71</v>
      </c>
      <c r="Q170" t="s">
        <v>72</v>
      </c>
      <c r="R170" s="23">
        <v>38798.080000000002</v>
      </c>
      <c r="S170" t="s">
        <v>73</v>
      </c>
      <c r="T170" t="s">
        <v>15</v>
      </c>
      <c r="U170" s="23">
        <v>53077754.88000001</v>
      </c>
      <c r="V170" s="25">
        <v>7.3096686338214604E-4</v>
      </c>
      <c r="W170" s="23">
        <v>17777.203295411127</v>
      </c>
      <c r="X170" s="23">
        <v>20428902.48</v>
      </c>
      <c r="Y170" s="23">
        <v>14932.850768145345</v>
      </c>
      <c r="Z170" s="23">
        <v>3891219.5200000009</v>
      </c>
      <c r="AA170" s="23">
        <v>2844.3525272657807</v>
      </c>
    </row>
    <row r="171" spans="1:27" x14ac:dyDescent="0.25">
      <c r="A171" t="s">
        <v>57</v>
      </c>
      <c r="B171" t="s">
        <v>58</v>
      </c>
      <c r="C171" t="s">
        <v>123</v>
      </c>
      <c r="D171" t="s">
        <v>124</v>
      </c>
      <c r="E171" t="s">
        <v>61</v>
      </c>
      <c r="F171" t="s">
        <v>62</v>
      </c>
      <c r="G171" t="s">
        <v>63</v>
      </c>
      <c r="H171" t="s">
        <v>187</v>
      </c>
      <c r="I171" t="s">
        <v>16</v>
      </c>
      <c r="J171" t="s">
        <v>65</v>
      </c>
      <c r="K171" t="s">
        <v>66</v>
      </c>
      <c r="L171" t="s">
        <v>77</v>
      </c>
      <c r="M171" t="s">
        <v>78</v>
      </c>
      <c r="N171" t="s">
        <v>155</v>
      </c>
      <c r="O171" t="s">
        <v>156</v>
      </c>
      <c r="P171" t="s">
        <v>71</v>
      </c>
      <c r="Q171" t="s">
        <v>72</v>
      </c>
      <c r="R171" s="23">
        <v>21600</v>
      </c>
      <c r="S171" t="s">
        <v>73</v>
      </c>
      <c r="T171" t="s">
        <v>15</v>
      </c>
      <c r="U171" s="23">
        <v>53077754.88000001</v>
      </c>
      <c r="V171" s="25">
        <v>4.0695014415801896E-4</v>
      </c>
      <c r="W171" s="23">
        <v>9897.0771538406079</v>
      </c>
      <c r="X171" s="23">
        <v>20428902.48</v>
      </c>
      <c r="Y171" s="23">
        <v>8313.5448092261104</v>
      </c>
      <c r="Z171" s="23">
        <v>3891219.5200000009</v>
      </c>
      <c r="AA171" s="23">
        <v>1583.5323446144978</v>
      </c>
    </row>
    <row r="172" spans="1:27" x14ac:dyDescent="0.25">
      <c r="A172" t="s">
        <v>57</v>
      </c>
      <c r="B172" t="s">
        <v>58</v>
      </c>
      <c r="C172" t="s">
        <v>89</v>
      </c>
      <c r="D172" t="s">
        <v>90</v>
      </c>
      <c r="E172" t="s">
        <v>61</v>
      </c>
      <c r="F172" t="s">
        <v>62</v>
      </c>
      <c r="G172" t="s">
        <v>63</v>
      </c>
      <c r="H172" t="s">
        <v>187</v>
      </c>
      <c r="I172" t="s">
        <v>16</v>
      </c>
      <c r="J172" t="s">
        <v>65</v>
      </c>
      <c r="K172" t="s">
        <v>66</v>
      </c>
      <c r="L172" t="s">
        <v>93</v>
      </c>
      <c r="M172" t="s">
        <v>94</v>
      </c>
      <c r="N172" t="s">
        <v>95</v>
      </c>
      <c r="O172" t="s">
        <v>96</v>
      </c>
      <c r="P172" t="s">
        <v>71</v>
      </c>
      <c r="Q172" t="s">
        <v>72</v>
      </c>
      <c r="R172" s="23">
        <v>85416.98</v>
      </c>
      <c r="S172" t="s">
        <v>73</v>
      </c>
      <c r="T172" t="s">
        <v>15</v>
      </c>
      <c r="U172" s="23">
        <v>53077754.88000001</v>
      </c>
      <c r="V172" s="25">
        <v>1.6092802002103067E-3</v>
      </c>
      <c r="W172" s="23">
        <v>39137.890801299087</v>
      </c>
      <c r="X172" s="23">
        <v>20428902.48</v>
      </c>
      <c r="Y172" s="23">
        <v>32875.828273091232</v>
      </c>
      <c r="Z172" s="23">
        <v>3891219.5200000009</v>
      </c>
      <c r="AA172" s="23">
        <v>6262.0625282078554</v>
      </c>
    </row>
    <row r="173" spans="1:27" x14ac:dyDescent="0.25">
      <c r="A173" t="s">
        <v>57</v>
      </c>
      <c r="B173" t="s">
        <v>58</v>
      </c>
      <c r="C173" t="s">
        <v>137</v>
      </c>
      <c r="D173" t="s">
        <v>138</v>
      </c>
      <c r="E173" t="s">
        <v>61</v>
      </c>
      <c r="F173" t="s">
        <v>62</v>
      </c>
      <c r="G173" t="s">
        <v>63</v>
      </c>
      <c r="H173" t="s">
        <v>187</v>
      </c>
      <c r="I173" t="s">
        <v>16</v>
      </c>
      <c r="J173" t="s">
        <v>65</v>
      </c>
      <c r="K173" t="s">
        <v>66</v>
      </c>
      <c r="L173" t="s">
        <v>85</v>
      </c>
      <c r="M173" t="s">
        <v>86</v>
      </c>
      <c r="N173" t="s">
        <v>163</v>
      </c>
      <c r="O173" t="s">
        <v>164</v>
      </c>
      <c r="P173" t="s">
        <v>71</v>
      </c>
      <c r="Q173" t="s">
        <v>72</v>
      </c>
      <c r="R173" s="23">
        <v>2087.46</v>
      </c>
      <c r="S173" t="s">
        <v>73</v>
      </c>
      <c r="T173" t="s">
        <v>15</v>
      </c>
      <c r="U173" s="23">
        <v>53077754.88000001</v>
      </c>
      <c r="V173" s="25">
        <v>3.9328340181671217E-5</v>
      </c>
      <c r="W173" s="23">
        <v>956.47003127574624</v>
      </c>
      <c r="X173" s="23">
        <v>20428902.48</v>
      </c>
      <c r="Y173" s="23">
        <v>803.43482627162678</v>
      </c>
      <c r="Z173" s="23">
        <v>3891219.5200000009</v>
      </c>
      <c r="AA173" s="23">
        <v>153.03520500411943</v>
      </c>
    </row>
    <row r="174" spans="1:27" x14ac:dyDescent="0.25">
      <c r="A174" t="s">
        <v>57</v>
      </c>
      <c r="B174" t="s">
        <v>58</v>
      </c>
      <c r="C174" t="s">
        <v>151</v>
      </c>
      <c r="D174" t="s">
        <v>152</v>
      </c>
      <c r="E174" t="s">
        <v>61</v>
      </c>
      <c r="F174" t="s">
        <v>62</v>
      </c>
      <c r="G174" t="s">
        <v>63</v>
      </c>
      <c r="H174" t="s">
        <v>187</v>
      </c>
      <c r="I174" t="s">
        <v>16</v>
      </c>
      <c r="J174" t="s">
        <v>65</v>
      </c>
      <c r="K174" t="s">
        <v>66</v>
      </c>
      <c r="L174" t="s">
        <v>182</v>
      </c>
      <c r="M174" t="s">
        <v>183</v>
      </c>
      <c r="N174" t="s">
        <v>184</v>
      </c>
      <c r="O174" t="s">
        <v>185</v>
      </c>
      <c r="P174" t="s">
        <v>71</v>
      </c>
      <c r="Q174" t="s">
        <v>72</v>
      </c>
      <c r="R174" s="23">
        <v>28800</v>
      </c>
      <c r="S174" t="s">
        <v>73</v>
      </c>
      <c r="T174" t="s">
        <v>15</v>
      </c>
      <c r="U174" s="23">
        <v>53077754.88000001</v>
      </c>
      <c r="V174" s="25">
        <v>5.4260019221069199E-4</v>
      </c>
      <c r="W174" s="23">
        <v>13196.10287178748</v>
      </c>
      <c r="X174" s="23">
        <v>20428902.48</v>
      </c>
      <c r="Y174" s="23">
        <v>11084.726412301483</v>
      </c>
      <c r="Z174" s="23">
        <v>3891219.5200000009</v>
      </c>
      <c r="AA174" s="23">
        <v>2111.3764594859972</v>
      </c>
    </row>
    <row r="175" spans="1:27" x14ac:dyDescent="0.25">
      <c r="A175" t="s">
        <v>57</v>
      </c>
      <c r="B175" t="s">
        <v>58</v>
      </c>
      <c r="C175" t="s">
        <v>131</v>
      </c>
      <c r="D175" t="s">
        <v>132</v>
      </c>
      <c r="E175" t="s">
        <v>61</v>
      </c>
      <c r="F175" t="s">
        <v>62</v>
      </c>
      <c r="G175" t="s">
        <v>63</v>
      </c>
      <c r="H175" t="s">
        <v>187</v>
      </c>
      <c r="I175" t="s">
        <v>16</v>
      </c>
      <c r="J175" t="s">
        <v>65</v>
      </c>
      <c r="K175" t="s">
        <v>66</v>
      </c>
      <c r="L175" t="s">
        <v>147</v>
      </c>
      <c r="M175" t="s">
        <v>148</v>
      </c>
      <c r="N175" t="s">
        <v>149</v>
      </c>
      <c r="O175" t="s">
        <v>150</v>
      </c>
      <c r="P175" t="s">
        <v>71</v>
      </c>
      <c r="Q175" t="s">
        <v>72</v>
      </c>
      <c r="R175" s="23">
        <v>9922.56</v>
      </c>
      <c r="S175" t="s">
        <v>73</v>
      </c>
      <c r="T175" t="s">
        <v>15</v>
      </c>
      <c r="U175" s="23">
        <v>53077754.88000001</v>
      </c>
      <c r="V175" s="25">
        <v>1.8694385288965708E-4</v>
      </c>
      <c r="W175" s="23">
        <v>4546.4973094265133</v>
      </c>
      <c r="X175" s="23">
        <v>20428902.48</v>
      </c>
      <c r="Y175" s="23">
        <v>3819.0577399182707</v>
      </c>
      <c r="Z175" s="23">
        <v>3891219.5200000009</v>
      </c>
      <c r="AA175" s="23">
        <v>727.43956950824224</v>
      </c>
    </row>
    <row r="176" spans="1:27" x14ac:dyDescent="0.25">
      <c r="A176" t="s">
        <v>57</v>
      </c>
      <c r="B176" t="s">
        <v>58</v>
      </c>
      <c r="C176" t="s">
        <v>133</v>
      </c>
      <c r="D176" t="s">
        <v>134</v>
      </c>
      <c r="E176" t="s">
        <v>61</v>
      </c>
      <c r="F176" t="s">
        <v>62</v>
      </c>
      <c r="G176" t="s">
        <v>63</v>
      </c>
      <c r="H176" t="s">
        <v>187</v>
      </c>
      <c r="I176" t="s">
        <v>16</v>
      </c>
      <c r="J176" t="s">
        <v>65</v>
      </c>
      <c r="K176" t="s">
        <v>66</v>
      </c>
      <c r="L176" t="s">
        <v>77</v>
      </c>
      <c r="M176" t="s">
        <v>78</v>
      </c>
      <c r="N176" t="s">
        <v>175</v>
      </c>
      <c r="O176" t="s">
        <v>176</v>
      </c>
      <c r="P176" t="s">
        <v>71</v>
      </c>
      <c r="Q176" t="s">
        <v>72</v>
      </c>
      <c r="R176" s="23">
        <v>106166.6</v>
      </c>
      <c r="S176" t="s">
        <v>73</v>
      </c>
      <c r="T176" t="s">
        <v>15</v>
      </c>
      <c r="U176" s="23">
        <v>53077754.88000001</v>
      </c>
      <c r="V176" s="25">
        <v>2.0002089432762382E-3</v>
      </c>
      <c r="W176" s="23">
        <v>48645.325525969194</v>
      </c>
      <c r="X176" s="23">
        <v>20428902.48</v>
      </c>
      <c r="Y176" s="23">
        <v>40862.073441814122</v>
      </c>
      <c r="Z176" s="23">
        <v>3891219.5200000009</v>
      </c>
      <c r="AA176" s="23">
        <v>7783.2520841550731</v>
      </c>
    </row>
    <row r="177" spans="1:27" x14ac:dyDescent="0.25">
      <c r="A177" t="s">
        <v>57</v>
      </c>
      <c r="B177" t="s">
        <v>58</v>
      </c>
      <c r="C177" t="s">
        <v>121</v>
      </c>
      <c r="D177" t="s">
        <v>122</v>
      </c>
      <c r="E177" t="s">
        <v>61</v>
      </c>
      <c r="F177" t="s">
        <v>62</v>
      </c>
      <c r="G177" t="s">
        <v>63</v>
      </c>
      <c r="H177" t="s">
        <v>187</v>
      </c>
      <c r="I177" t="s">
        <v>16</v>
      </c>
      <c r="J177" t="s">
        <v>65</v>
      </c>
      <c r="K177" t="s">
        <v>66</v>
      </c>
      <c r="L177" t="s">
        <v>67</v>
      </c>
      <c r="M177" t="s">
        <v>68</v>
      </c>
      <c r="N177" t="s">
        <v>69</v>
      </c>
      <c r="O177" t="s">
        <v>70</v>
      </c>
      <c r="P177" t="s">
        <v>71</v>
      </c>
      <c r="Q177" t="s">
        <v>72</v>
      </c>
      <c r="R177" s="23">
        <v>35844.589999999997</v>
      </c>
      <c r="S177" t="s">
        <v>73</v>
      </c>
      <c r="T177" t="s">
        <v>15</v>
      </c>
      <c r="U177" s="23">
        <v>53077754.88000001</v>
      </c>
      <c r="V177" s="25">
        <v>6.7532227165671688E-4</v>
      </c>
      <c r="W177" s="23">
        <v>16423.920036008498</v>
      </c>
      <c r="X177" s="23">
        <v>20428902.48</v>
      </c>
      <c r="Y177" s="23">
        <v>13796.092830247137</v>
      </c>
      <c r="Z177" s="23">
        <v>3891219.5200000009</v>
      </c>
      <c r="AA177" s="23">
        <v>2627.8272057613599</v>
      </c>
    </row>
    <row r="178" spans="1:27" x14ac:dyDescent="0.25">
      <c r="A178" t="s">
        <v>57</v>
      </c>
      <c r="B178" t="s">
        <v>58</v>
      </c>
      <c r="C178" t="s">
        <v>91</v>
      </c>
      <c r="D178" t="s">
        <v>92</v>
      </c>
      <c r="E178" t="s">
        <v>61</v>
      </c>
      <c r="F178" t="s">
        <v>62</v>
      </c>
      <c r="G178" t="s">
        <v>63</v>
      </c>
      <c r="H178" t="s">
        <v>187</v>
      </c>
      <c r="I178" t="s">
        <v>16</v>
      </c>
      <c r="J178" t="s">
        <v>65</v>
      </c>
      <c r="K178" t="s">
        <v>66</v>
      </c>
      <c r="L178" t="s">
        <v>67</v>
      </c>
      <c r="M178" t="s">
        <v>68</v>
      </c>
      <c r="N178" t="s">
        <v>119</v>
      </c>
      <c r="O178" t="s">
        <v>120</v>
      </c>
      <c r="P178" t="s">
        <v>71</v>
      </c>
      <c r="Q178" t="s">
        <v>72</v>
      </c>
      <c r="R178" s="23">
        <v>40.380000000000003</v>
      </c>
      <c r="S178" t="s">
        <v>73</v>
      </c>
      <c r="T178" t="s">
        <v>15</v>
      </c>
      <c r="U178" s="23">
        <v>53077754.88000001</v>
      </c>
      <c r="V178" s="25">
        <v>7.6077068616207441E-7</v>
      </c>
      <c r="W178" s="23">
        <v>18.502035901485364</v>
      </c>
      <c r="X178" s="23">
        <v>20428902.48</v>
      </c>
      <c r="Y178" s="23">
        <v>15.541710157247705</v>
      </c>
      <c r="Z178" s="23">
        <v>3891219.5200000009</v>
      </c>
      <c r="AA178" s="23">
        <v>2.9603257442376587</v>
      </c>
    </row>
    <row r="179" spans="1:27" x14ac:dyDescent="0.25">
      <c r="A179" t="s">
        <v>57</v>
      </c>
      <c r="B179" t="s">
        <v>58</v>
      </c>
      <c r="C179" t="s">
        <v>137</v>
      </c>
      <c r="D179" t="s">
        <v>138</v>
      </c>
      <c r="E179" t="s">
        <v>61</v>
      </c>
      <c r="F179" t="s">
        <v>62</v>
      </c>
      <c r="G179" t="s">
        <v>63</v>
      </c>
      <c r="H179" t="s">
        <v>187</v>
      </c>
      <c r="I179" t="s">
        <v>16</v>
      </c>
      <c r="J179" t="s">
        <v>65</v>
      </c>
      <c r="K179" t="s">
        <v>66</v>
      </c>
      <c r="L179" t="s">
        <v>182</v>
      </c>
      <c r="M179" t="s">
        <v>183</v>
      </c>
      <c r="N179" t="s">
        <v>184</v>
      </c>
      <c r="O179" t="s">
        <v>185</v>
      </c>
      <c r="P179" t="s">
        <v>71</v>
      </c>
      <c r="Q179" t="s">
        <v>72</v>
      </c>
      <c r="R179" s="23">
        <v>89794.14</v>
      </c>
      <c r="S179" t="s">
        <v>73</v>
      </c>
      <c r="T179" t="s">
        <v>15</v>
      </c>
      <c r="U179" s="23">
        <v>53077754.88000001</v>
      </c>
      <c r="V179" s="25">
        <v>1.6917471397011731E-3</v>
      </c>
      <c r="W179" s="23">
        <v>41143.496830683573</v>
      </c>
      <c r="X179" s="23">
        <v>20428902.48</v>
      </c>
      <c r="Y179" s="23">
        <v>34560.5373377742</v>
      </c>
      <c r="Z179" s="23">
        <v>3891219.5200000009</v>
      </c>
      <c r="AA179" s="23">
        <v>6582.9594929093737</v>
      </c>
    </row>
    <row r="180" spans="1:27" x14ac:dyDescent="0.25">
      <c r="A180" t="s">
        <v>57</v>
      </c>
      <c r="B180" t="s">
        <v>58</v>
      </c>
      <c r="C180" t="s">
        <v>75</v>
      </c>
      <c r="D180" t="s">
        <v>76</v>
      </c>
      <c r="E180" t="s">
        <v>61</v>
      </c>
      <c r="F180" t="s">
        <v>62</v>
      </c>
      <c r="G180" t="s">
        <v>63</v>
      </c>
      <c r="H180" t="s">
        <v>187</v>
      </c>
      <c r="I180" t="s">
        <v>16</v>
      </c>
      <c r="J180" t="s">
        <v>65</v>
      </c>
      <c r="K180" t="s">
        <v>66</v>
      </c>
      <c r="L180" t="s">
        <v>77</v>
      </c>
      <c r="M180" t="s">
        <v>78</v>
      </c>
      <c r="N180" t="s">
        <v>135</v>
      </c>
      <c r="O180" t="s">
        <v>136</v>
      </c>
      <c r="P180" t="s">
        <v>71</v>
      </c>
      <c r="Q180" t="s">
        <v>72</v>
      </c>
      <c r="R180" s="23">
        <v>9231.36</v>
      </c>
      <c r="S180" t="s">
        <v>73</v>
      </c>
      <c r="T180" t="s">
        <v>15</v>
      </c>
      <c r="U180" s="23">
        <v>53077754.88000001</v>
      </c>
      <c r="V180" s="25">
        <v>1.7392144827660047E-4</v>
      </c>
      <c r="W180" s="23">
        <v>4229.7908405036133</v>
      </c>
      <c r="X180" s="23">
        <v>20428902.48</v>
      </c>
      <c r="Y180" s="23">
        <v>3553.024306023035</v>
      </c>
      <c r="Z180" s="23">
        <v>3891219.5200000009</v>
      </c>
      <c r="AA180" s="23">
        <v>676.76653448057823</v>
      </c>
    </row>
    <row r="181" spans="1:27" x14ac:dyDescent="0.25">
      <c r="A181" t="s">
        <v>57</v>
      </c>
      <c r="B181" t="s">
        <v>58</v>
      </c>
      <c r="C181" t="s">
        <v>133</v>
      </c>
      <c r="D181" t="s">
        <v>134</v>
      </c>
      <c r="E181" t="s">
        <v>61</v>
      </c>
      <c r="F181" t="s">
        <v>62</v>
      </c>
      <c r="G181" t="s">
        <v>63</v>
      </c>
      <c r="H181" t="s">
        <v>187</v>
      </c>
      <c r="I181" t="s">
        <v>16</v>
      </c>
      <c r="J181" t="s">
        <v>65</v>
      </c>
      <c r="K181" t="s">
        <v>66</v>
      </c>
      <c r="L181" t="s">
        <v>93</v>
      </c>
      <c r="M181" t="s">
        <v>94</v>
      </c>
      <c r="N181" t="s">
        <v>95</v>
      </c>
      <c r="O181" t="s">
        <v>96</v>
      </c>
      <c r="P181" t="s">
        <v>71</v>
      </c>
      <c r="Q181" t="s">
        <v>72</v>
      </c>
      <c r="R181" s="23">
        <v>10192.700000000001</v>
      </c>
      <c r="S181" t="s">
        <v>73</v>
      </c>
      <c r="T181" t="s">
        <v>15</v>
      </c>
      <c r="U181" s="23">
        <v>53077754.88000001</v>
      </c>
      <c r="V181" s="25">
        <v>1.9203336733145557E-4</v>
      </c>
      <c r="W181" s="23">
        <v>4670.274921571814</v>
      </c>
      <c r="X181" s="23">
        <v>20428902.48</v>
      </c>
      <c r="Y181" s="23">
        <v>3923.0309341203238</v>
      </c>
      <c r="Z181" s="23">
        <v>3891219.5200000009</v>
      </c>
      <c r="AA181" s="23">
        <v>747.2439874514904</v>
      </c>
    </row>
    <row r="182" spans="1:27" x14ac:dyDescent="0.25">
      <c r="A182" t="s">
        <v>57</v>
      </c>
      <c r="B182" t="s">
        <v>58</v>
      </c>
      <c r="C182" t="s">
        <v>101</v>
      </c>
      <c r="D182" t="s">
        <v>102</v>
      </c>
      <c r="E182" t="s">
        <v>61</v>
      </c>
      <c r="F182" t="s">
        <v>62</v>
      </c>
      <c r="G182" t="s">
        <v>63</v>
      </c>
      <c r="H182" t="s">
        <v>187</v>
      </c>
      <c r="I182" t="s">
        <v>16</v>
      </c>
      <c r="J182" t="s">
        <v>65</v>
      </c>
      <c r="K182" t="s">
        <v>66</v>
      </c>
      <c r="L182" t="s">
        <v>188</v>
      </c>
      <c r="M182" t="s">
        <v>189</v>
      </c>
      <c r="N182" t="s">
        <v>190</v>
      </c>
      <c r="O182" t="s">
        <v>191</v>
      </c>
      <c r="P182" t="s">
        <v>71</v>
      </c>
      <c r="Q182" t="s">
        <v>72</v>
      </c>
      <c r="R182" s="23">
        <v>53603.26</v>
      </c>
      <c r="S182" t="s">
        <v>73</v>
      </c>
      <c r="T182" t="s">
        <v>15</v>
      </c>
      <c r="U182" s="23">
        <v>53077754.88000001</v>
      </c>
      <c r="V182" s="25">
        <v>1.0099006659416562E-3</v>
      </c>
      <c r="W182" s="23">
        <v>24560.907403582325</v>
      </c>
      <c r="X182" s="23">
        <v>20428902.48</v>
      </c>
      <c r="Y182" s="23">
        <v>20631.162219009151</v>
      </c>
      <c r="Z182" s="23">
        <v>3891219.5200000009</v>
      </c>
      <c r="AA182" s="23">
        <v>3929.7451845731725</v>
      </c>
    </row>
    <row r="183" spans="1:27" x14ac:dyDescent="0.25">
      <c r="A183" t="s">
        <v>57</v>
      </c>
      <c r="B183" t="s">
        <v>58</v>
      </c>
      <c r="C183" t="s">
        <v>137</v>
      </c>
      <c r="D183" t="s">
        <v>138</v>
      </c>
      <c r="E183" t="s">
        <v>61</v>
      </c>
      <c r="F183" t="s">
        <v>62</v>
      </c>
      <c r="G183" t="s">
        <v>63</v>
      </c>
      <c r="H183" t="s">
        <v>187</v>
      </c>
      <c r="I183" t="s">
        <v>16</v>
      </c>
      <c r="J183" t="s">
        <v>65</v>
      </c>
      <c r="K183" t="s">
        <v>66</v>
      </c>
      <c r="L183" t="s">
        <v>93</v>
      </c>
      <c r="M183" t="s">
        <v>94</v>
      </c>
      <c r="N183" t="s">
        <v>95</v>
      </c>
      <c r="O183" t="s">
        <v>96</v>
      </c>
      <c r="P183" t="s">
        <v>71</v>
      </c>
      <c r="Q183" t="s">
        <v>72</v>
      </c>
      <c r="R183" s="23">
        <v>3145.6</v>
      </c>
      <c r="S183" t="s">
        <v>73</v>
      </c>
      <c r="T183" t="s">
        <v>15</v>
      </c>
      <c r="U183" s="23">
        <v>53077754.88000001</v>
      </c>
      <c r="V183" s="25">
        <v>5.9263998771456692E-5</v>
      </c>
      <c r="W183" s="23">
        <v>1441.3076803296769</v>
      </c>
      <c r="X183" s="23">
        <v>20428902.48</v>
      </c>
      <c r="Y183" s="23">
        <v>1210.6984514769285</v>
      </c>
      <c r="Z183" s="23">
        <v>3891219.5200000009</v>
      </c>
      <c r="AA183" s="23">
        <v>230.60922885274834</v>
      </c>
    </row>
    <row r="184" spans="1:27" x14ac:dyDescent="0.25">
      <c r="A184" t="s">
        <v>57</v>
      </c>
      <c r="B184" t="s">
        <v>58</v>
      </c>
      <c r="C184" t="s">
        <v>81</v>
      </c>
      <c r="D184" t="s">
        <v>82</v>
      </c>
      <c r="E184" t="s">
        <v>61</v>
      </c>
      <c r="F184" t="s">
        <v>62</v>
      </c>
      <c r="G184" t="s">
        <v>63</v>
      </c>
      <c r="H184" t="s">
        <v>187</v>
      </c>
      <c r="I184" t="s">
        <v>16</v>
      </c>
      <c r="J184" t="s">
        <v>65</v>
      </c>
      <c r="K184" t="s">
        <v>66</v>
      </c>
      <c r="L184" t="s">
        <v>147</v>
      </c>
      <c r="M184" t="s">
        <v>148</v>
      </c>
      <c r="N184" t="s">
        <v>149</v>
      </c>
      <c r="O184" t="s">
        <v>150</v>
      </c>
      <c r="P184" t="s">
        <v>71</v>
      </c>
      <c r="Q184" t="s">
        <v>72</v>
      </c>
      <c r="R184" s="23">
        <v>99846.24</v>
      </c>
      <c r="S184" t="s">
        <v>73</v>
      </c>
      <c r="T184" t="s">
        <v>15</v>
      </c>
      <c r="U184" s="23">
        <v>53077754.88000001</v>
      </c>
      <c r="V184" s="25">
        <v>1.8811315630387112E-3</v>
      </c>
      <c r="W184" s="23">
        <v>45749.349111152151</v>
      </c>
      <c r="X184" s="23">
        <v>20428902.48</v>
      </c>
      <c r="Y184" s="23">
        <v>38429.453253367807</v>
      </c>
      <c r="Z184" s="23">
        <v>3891219.5200000009</v>
      </c>
      <c r="AA184" s="23">
        <v>7319.895857784345</v>
      </c>
    </row>
    <row r="185" spans="1:27" x14ac:dyDescent="0.25">
      <c r="A185" t="s">
        <v>57</v>
      </c>
      <c r="B185" t="s">
        <v>58</v>
      </c>
      <c r="C185" t="s">
        <v>137</v>
      </c>
      <c r="D185" t="s">
        <v>138</v>
      </c>
      <c r="E185" t="s">
        <v>61</v>
      </c>
      <c r="F185" t="s">
        <v>62</v>
      </c>
      <c r="G185" t="s">
        <v>63</v>
      </c>
      <c r="H185" t="s">
        <v>187</v>
      </c>
      <c r="I185" t="s">
        <v>16</v>
      </c>
      <c r="J185" t="s">
        <v>65</v>
      </c>
      <c r="K185" t="s">
        <v>66</v>
      </c>
      <c r="L185" t="s">
        <v>67</v>
      </c>
      <c r="M185" t="s">
        <v>68</v>
      </c>
      <c r="N185" t="s">
        <v>69</v>
      </c>
      <c r="O185" t="s">
        <v>70</v>
      </c>
      <c r="P185" t="s">
        <v>71</v>
      </c>
      <c r="Q185" t="s">
        <v>72</v>
      </c>
      <c r="R185" s="23">
        <v>22008.46</v>
      </c>
      <c r="S185" t="s">
        <v>73</v>
      </c>
      <c r="T185" t="s">
        <v>15</v>
      </c>
      <c r="U185" s="23">
        <v>53077754.88000001</v>
      </c>
      <c r="V185" s="25">
        <v>4.1464564674518491E-4</v>
      </c>
      <c r="W185" s="23">
        <v>10084.232715611801</v>
      </c>
      <c r="X185" s="23">
        <v>20428902.48</v>
      </c>
      <c r="Y185" s="23">
        <v>8470.7554811139125</v>
      </c>
      <c r="Z185" s="23">
        <v>3891219.5200000009</v>
      </c>
      <c r="AA185" s="23">
        <v>1613.4772344978883</v>
      </c>
    </row>
    <row r="186" spans="1:27" x14ac:dyDescent="0.25">
      <c r="A186" t="s">
        <v>57</v>
      </c>
      <c r="B186" t="s">
        <v>58</v>
      </c>
      <c r="C186" t="s">
        <v>105</v>
      </c>
      <c r="D186" t="s">
        <v>106</v>
      </c>
      <c r="E186" t="s">
        <v>61</v>
      </c>
      <c r="F186" t="s">
        <v>62</v>
      </c>
      <c r="G186" t="s">
        <v>63</v>
      </c>
      <c r="H186" t="s">
        <v>187</v>
      </c>
      <c r="I186" t="s">
        <v>16</v>
      </c>
      <c r="J186" t="s">
        <v>65</v>
      </c>
      <c r="K186" t="s">
        <v>66</v>
      </c>
      <c r="L186" t="s">
        <v>77</v>
      </c>
      <c r="M186" t="s">
        <v>78</v>
      </c>
      <c r="N186" t="s">
        <v>155</v>
      </c>
      <c r="O186" t="s">
        <v>156</v>
      </c>
      <c r="P186" t="s">
        <v>71</v>
      </c>
      <c r="Q186" t="s">
        <v>72</v>
      </c>
      <c r="R186" s="23">
        <v>37666.559999999998</v>
      </c>
      <c r="S186" t="s">
        <v>73</v>
      </c>
      <c r="T186" t="s">
        <v>15</v>
      </c>
      <c r="U186" s="23">
        <v>53077754.88000001</v>
      </c>
      <c r="V186" s="25">
        <v>7.0964870471929031E-4</v>
      </c>
      <c r="W186" s="23">
        <v>17258.743075915118</v>
      </c>
      <c r="X186" s="23">
        <v>20428902.48</v>
      </c>
      <c r="Y186" s="23">
        <v>14497.344183768697</v>
      </c>
      <c r="Z186" s="23">
        <v>3891219.5200000009</v>
      </c>
      <c r="AA186" s="23">
        <v>2761.3988921464193</v>
      </c>
    </row>
    <row r="187" spans="1:27" x14ac:dyDescent="0.25">
      <c r="A187" t="s">
        <v>57</v>
      </c>
      <c r="B187" t="s">
        <v>58</v>
      </c>
      <c r="C187" t="s">
        <v>113</v>
      </c>
      <c r="D187" t="s">
        <v>114</v>
      </c>
      <c r="E187" t="s">
        <v>61</v>
      </c>
      <c r="F187" t="s">
        <v>62</v>
      </c>
      <c r="G187" t="s">
        <v>63</v>
      </c>
      <c r="H187" t="s">
        <v>187</v>
      </c>
      <c r="I187" t="s">
        <v>16</v>
      </c>
      <c r="J187" t="s">
        <v>65</v>
      </c>
      <c r="K187" t="s">
        <v>66</v>
      </c>
      <c r="L187" t="s">
        <v>67</v>
      </c>
      <c r="M187" t="s">
        <v>68</v>
      </c>
      <c r="N187" t="s">
        <v>69</v>
      </c>
      <c r="O187" t="s">
        <v>70</v>
      </c>
      <c r="P187" t="s">
        <v>71</v>
      </c>
      <c r="Q187" t="s">
        <v>72</v>
      </c>
      <c r="R187" s="23">
        <v>106571.04</v>
      </c>
      <c r="S187" t="s">
        <v>73</v>
      </c>
      <c r="T187" t="s">
        <v>15</v>
      </c>
      <c r="U187" s="23">
        <v>53077754.88000001</v>
      </c>
      <c r="V187" s="25">
        <v>2.0078287079199077E-3</v>
      </c>
      <c r="W187" s="23">
        <v>48830.639131714524</v>
      </c>
      <c r="X187" s="23">
        <v>20428902.48</v>
      </c>
      <c r="Y187" s="23">
        <v>41017.736870640198</v>
      </c>
      <c r="Z187" s="23">
        <v>3891219.5200000009</v>
      </c>
      <c r="AA187" s="23">
        <v>7812.902261074325</v>
      </c>
    </row>
    <row r="188" spans="1:27" x14ac:dyDescent="0.25">
      <c r="A188" t="s">
        <v>57</v>
      </c>
      <c r="B188" t="s">
        <v>58</v>
      </c>
      <c r="C188" t="s">
        <v>165</v>
      </c>
      <c r="D188" t="s">
        <v>166</v>
      </c>
      <c r="E188" t="s">
        <v>61</v>
      </c>
      <c r="F188" t="s">
        <v>62</v>
      </c>
      <c r="G188" t="s">
        <v>63</v>
      </c>
      <c r="H188" t="s">
        <v>187</v>
      </c>
      <c r="I188" t="s">
        <v>16</v>
      </c>
      <c r="J188" t="s">
        <v>65</v>
      </c>
      <c r="K188" t="s">
        <v>66</v>
      </c>
      <c r="L188" t="s">
        <v>182</v>
      </c>
      <c r="M188" t="s">
        <v>183</v>
      </c>
      <c r="N188" t="s">
        <v>184</v>
      </c>
      <c r="O188" t="s">
        <v>185</v>
      </c>
      <c r="P188" t="s">
        <v>71</v>
      </c>
      <c r="Q188" t="s">
        <v>72</v>
      </c>
      <c r="R188" s="23">
        <v>1192.23</v>
      </c>
      <c r="S188" t="s">
        <v>73</v>
      </c>
      <c r="T188" t="s">
        <v>15</v>
      </c>
      <c r="U188" s="23">
        <v>53077754.88000001</v>
      </c>
      <c r="V188" s="25">
        <v>2.2461952331921991E-5</v>
      </c>
      <c r="W188" s="23">
        <v>546.27742107052734</v>
      </c>
      <c r="X188" s="23">
        <v>20428902.48</v>
      </c>
      <c r="Y188" s="23">
        <v>458.87303369924297</v>
      </c>
      <c r="Z188" s="23">
        <v>3891219.5200000009</v>
      </c>
      <c r="AA188" s="23">
        <v>87.404387371284386</v>
      </c>
    </row>
    <row r="189" spans="1:27" x14ac:dyDescent="0.25">
      <c r="A189" t="s">
        <v>57</v>
      </c>
      <c r="B189" t="s">
        <v>58</v>
      </c>
      <c r="C189" t="s">
        <v>125</v>
      </c>
      <c r="D189" t="s">
        <v>126</v>
      </c>
      <c r="E189" t="s">
        <v>61</v>
      </c>
      <c r="F189" t="s">
        <v>62</v>
      </c>
      <c r="G189" t="s">
        <v>63</v>
      </c>
      <c r="H189" t="s">
        <v>187</v>
      </c>
      <c r="I189" t="s">
        <v>16</v>
      </c>
      <c r="J189" t="s">
        <v>65</v>
      </c>
      <c r="K189" t="s">
        <v>66</v>
      </c>
      <c r="L189" t="s">
        <v>182</v>
      </c>
      <c r="M189" t="s">
        <v>183</v>
      </c>
      <c r="N189" t="s">
        <v>184</v>
      </c>
      <c r="O189" t="s">
        <v>185</v>
      </c>
      <c r="P189" t="s">
        <v>71</v>
      </c>
      <c r="Q189" t="s">
        <v>72</v>
      </c>
      <c r="R189" s="23">
        <v>58721.279999999999</v>
      </c>
      <c r="S189" t="s">
        <v>73</v>
      </c>
      <c r="T189" t="s">
        <v>15</v>
      </c>
      <c r="U189" s="23">
        <v>53077754.88000001</v>
      </c>
      <c r="V189" s="25">
        <v>1.1063256185714536E-3</v>
      </c>
      <c r="W189" s="23">
        <v>26905.974015383221</v>
      </c>
      <c r="X189" s="23">
        <v>20428902.48</v>
      </c>
      <c r="Y189" s="23">
        <v>22601.018172921904</v>
      </c>
      <c r="Z189" s="23">
        <v>3891219.5200000009</v>
      </c>
      <c r="AA189" s="23">
        <v>4304.955842461316</v>
      </c>
    </row>
    <row r="190" spans="1:27" x14ac:dyDescent="0.25">
      <c r="A190" t="s">
        <v>57</v>
      </c>
      <c r="B190" t="s">
        <v>58</v>
      </c>
      <c r="C190" t="s">
        <v>113</v>
      </c>
      <c r="D190" t="s">
        <v>114</v>
      </c>
      <c r="E190" t="s">
        <v>61</v>
      </c>
      <c r="F190" t="s">
        <v>62</v>
      </c>
      <c r="G190" t="s">
        <v>63</v>
      </c>
      <c r="H190" t="s">
        <v>187</v>
      </c>
      <c r="I190" t="s">
        <v>16</v>
      </c>
      <c r="J190" t="s">
        <v>65</v>
      </c>
      <c r="K190" t="s">
        <v>66</v>
      </c>
      <c r="L190" t="s">
        <v>67</v>
      </c>
      <c r="M190" t="s">
        <v>68</v>
      </c>
      <c r="N190" t="s">
        <v>157</v>
      </c>
      <c r="O190" t="s">
        <v>158</v>
      </c>
      <c r="P190" t="s">
        <v>71</v>
      </c>
      <c r="Q190" t="s">
        <v>72</v>
      </c>
      <c r="R190" s="23">
        <v>1131.68</v>
      </c>
      <c r="S190" t="s">
        <v>73</v>
      </c>
      <c r="T190" t="s">
        <v>15</v>
      </c>
      <c r="U190" s="23">
        <v>53077754.88000001</v>
      </c>
      <c r="V190" s="25">
        <v>2.1321173108367916E-5</v>
      </c>
      <c r="W190" s="23">
        <v>518.53353117862696</v>
      </c>
      <c r="X190" s="23">
        <v>20428902.48</v>
      </c>
      <c r="Y190" s="23">
        <v>435.56816619004661</v>
      </c>
      <c r="Z190" s="23">
        <v>3891219.5200000009</v>
      </c>
      <c r="AA190" s="23">
        <v>82.965364988580333</v>
      </c>
    </row>
    <row r="191" spans="1:27" x14ac:dyDescent="0.25">
      <c r="A191" t="s">
        <v>57</v>
      </c>
      <c r="B191" t="s">
        <v>58</v>
      </c>
      <c r="C191" t="s">
        <v>165</v>
      </c>
      <c r="D191" t="s">
        <v>166</v>
      </c>
      <c r="E191" t="s">
        <v>61</v>
      </c>
      <c r="F191" t="s">
        <v>62</v>
      </c>
      <c r="G191" t="s">
        <v>63</v>
      </c>
      <c r="H191" t="s">
        <v>187</v>
      </c>
      <c r="I191" t="s">
        <v>16</v>
      </c>
      <c r="J191" t="s">
        <v>65</v>
      </c>
      <c r="K191" t="s">
        <v>66</v>
      </c>
      <c r="L191" t="s">
        <v>67</v>
      </c>
      <c r="M191" t="s">
        <v>68</v>
      </c>
      <c r="N191" t="s">
        <v>69</v>
      </c>
      <c r="O191" t="s">
        <v>70</v>
      </c>
      <c r="P191" t="s">
        <v>71</v>
      </c>
      <c r="Q191" t="s">
        <v>72</v>
      </c>
      <c r="R191" s="23">
        <v>467.84</v>
      </c>
      <c r="S191" t="s">
        <v>73</v>
      </c>
      <c r="T191" t="s">
        <v>15</v>
      </c>
      <c r="U191" s="23">
        <v>53077754.88000001</v>
      </c>
      <c r="V191" s="25">
        <v>8.8142386779114623E-6</v>
      </c>
      <c r="W191" s="23">
        <v>214.36335998392548</v>
      </c>
      <c r="X191" s="23">
        <v>20428902.48</v>
      </c>
      <c r="Y191" s="23">
        <v>180.0652223864974</v>
      </c>
      <c r="Z191" s="23">
        <v>3891219.5200000009</v>
      </c>
      <c r="AA191" s="23">
        <v>34.298137597428081</v>
      </c>
    </row>
    <row r="192" spans="1:27" x14ac:dyDescent="0.25">
      <c r="A192" t="s">
        <v>57</v>
      </c>
      <c r="B192" t="s">
        <v>58</v>
      </c>
      <c r="C192" t="s">
        <v>75</v>
      </c>
      <c r="D192" t="s">
        <v>76</v>
      </c>
      <c r="E192" t="s">
        <v>61</v>
      </c>
      <c r="F192" t="s">
        <v>62</v>
      </c>
      <c r="G192" t="s">
        <v>63</v>
      </c>
      <c r="H192" t="s">
        <v>187</v>
      </c>
      <c r="I192" t="s">
        <v>16</v>
      </c>
      <c r="J192" t="s">
        <v>65</v>
      </c>
      <c r="K192" t="s">
        <v>66</v>
      </c>
      <c r="L192" t="s">
        <v>67</v>
      </c>
      <c r="M192" t="s">
        <v>68</v>
      </c>
      <c r="N192" t="s">
        <v>69</v>
      </c>
      <c r="O192" t="s">
        <v>70</v>
      </c>
      <c r="P192" t="s">
        <v>71</v>
      </c>
      <c r="Q192" t="s">
        <v>72</v>
      </c>
      <c r="R192" s="23">
        <v>100702.78</v>
      </c>
      <c r="S192" t="s">
        <v>73</v>
      </c>
      <c r="T192" t="s">
        <v>15</v>
      </c>
      <c r="U192" s="23">
        <v>53077754.88000001</v>
      </c>
      <c r="V192" s="25">
        <v>1.8972690202830218E-3</v>
      </c>
      <c r="W192" s="23">
        <v>46141.814040103563</v>
      </c>
      <c r="X192" s="23">
        <v>20428902.48</v>
      </c>
      <c r="Y192" s="23">
        <v>38759.123793686995</v>
      </c>
      <c r="Z192" s="23">
        <v>3891219.5200000009</v>
      </c>
      <c r="AA192" s="23">
        <v>7382.6902464165723</v>
      </c>
    </row>
    <row r="193" spans="1:27" x14ac:dyDescent="0.25">
      <c r="A193" t="s">
        <v>57</v>
      </c>
      <c r="B193" t="s">
        <v>58</v>
      </c>
      <c r="C193" t="s">
        <v>81</v>
      </c>
      <c r="D193" t="s">
        <v>82</v>
      </c>
      <c r="E193" t="s">
        <v>61</v>
      </c>
      <c r="F193" t="s">
        <v>62</v>
      </c>
      <c r="G193" t="s">
        <v>63</v>
      </c>
      <c r="H193" t="s">
        <v>187</v>
      </c>
      <c r="I193" t="s">
        <v>16</v>
      </c>
      <c r="J193" t="s">
        <v>65</v>
      </c>
      <c r="K193" t="s">
        <v>66</v>
      </c>
      <c r="L193" t="s">
        <v>67</v>
      </c>
      <c r="M193" t="s">
        <v>68</v>
      </c>
      <c r="N193" t="s">
        <v>69</v>
      </c>
      <c r="O193" t="s">
        <v>70</v>
      </c>
      <c r="P193" t="s">
        <v>71</v>
      </c>
      <c r="Q193" t="s">
        <v>72</v>
      </c>
      <c r="R193" s="23">
        <v>61730.03</v>
      </c>
      <c r="S193" t="s">
        <v>73</v>
      </c>
      <c r="T193" t="s">
        <v>15</v>
      </c>
      <c r="U193" s="23">
        <v>53077754.88000001</v>
      </c>
      <c r="V193" s="25">
        <v>1.1630113244156868E-3</v>
      </c>
      <c r="W193" s="23">
        <v>28284.577297171083</v>
      </c>
      <c r="X193" s="23">
        <v>20428902.48</v>
      </c>
      <c r="Y193" s="23">
        <v>23759.044929623709</v>
      </c>
      <c r="Z193" s="23">
        <v>3891219.5200000009</v>
      </c>
      <c r="AA193" s="23">
        <v>4525.5323675473746</v>
      </c>
    </row>
    <row r="194" spans="1:27" x14ac:dyDescent="0.25">
      <c r="A194" t="s">
        <v>57</v>
      </c>
      <c r="B194" t="s">
        <v>58</v>
      </c>
      <c r="C194" t="s">
        <v>137</v>
      </c>
      <c r="D194" t="s">
        <v>138</v>
      </c>
      <c r="E194" t="s">
        <v>61</v>
      </c>
      <c r="F194" t="s">
        <v>62</v>
      </c>
      <c r="G194" t="s">
        <v>63</v>
      </c>
      <c r="H194" t="s">
        <v>187</v>
      </c>
      <c r="I194" t="s">
        <v>16</v>
      </c>
      <c r="J194" t="s">
        <v>65</v>
      </c>
      <c r="K194" t="s">
        <v>66</v>
      </c>
      <c r="L194" t="s">
        <v>147</v>
      </c>
      <c r="M194" t="s">
        <v>148</v>
      </c>
      <c r="N194" t="s">
        <v>149</v>
      </c>
      <c r="O194" t="s">
        <v>150</v>
      </c>
      <c r="P194" t="s">
        <v>71</v>
      </c>
      <c r="Q194" t="s">
        <v>72</v>
      </c>
      <c r="R194" s="23">
        <v>15417.12</v>
      </c>
      <c r="S194" t="s">
        <v>73</v>
      </c>
      <c r="T194" t="s">
        <v>15</v>
      </c>
      <c r="U194" s="23">
        <v>53077754.88000001</v>
      </c>
      <c r="V194" s="25">
        <v>2.9046292622692026E-4</v>
      </c>
      <c r="W194" s="23">
        <v>7064.0938023157014</v>
      </c>
      <c r="X194" s="23">
        <v>20428902.48</v>
      </c>
      <c r="Y194" s="23">
        <v>5933.8387939451886</v>
      </c>
      <c r="Z194" s="23">
        <v>3891219.5200000009</v>
      </c>
      <c r="AA194" s="23">
        <v>1130.2550083705123</v>
      </c>
    </row>
    <row r="195" spans="1:27" x14ac:dyDescent="0.25">
      <c r="A195" t="s">
        <v>57</v>
      </c>
      <c r="B195" t="s">
        <v>58</v>
      </c>
      <c r="C195" t="s">
        <v>121</v>
      </c>
      <c r="D195" t="s">
        <v>122</v>
      </c>
      <c r="E195" t="s">
        <v>61</v>
      </c>
      <c r="F195" t="s">
        <v>62</v>
      </c>
      <c r="G195" t="s">
        <v>63</v>
      </c>
      <c r="H195" t="s">
        <v>187</v>
      </c>
      <c r="I195" t="s">
        <v>16</v>
      </c>
      <c r="J195" t="s">
        <v>65</v>
      </c>
      <c r="K195" t="s">
        <v>66</v>
      </c>
      <c r="L195" t="s">
        <v>93</v>
      </c>
      <c r="M195" t="s">
        <v>94</v>
      </c>
      <c r="N195" t="s">
        <v>192</v>
      </c>
      <c r="O195" t="s">
        <v>193</v>
      </c>
      <c r="P195" t="s">
        <v>71</v>
      </c>
      <c r="Q195" t="s">
        <v>72</v>
      </c>
      <c r="R195" s="23">
        <v>46322.53</v>
      </c>
      <c r="S195" t="s">
        <v>73</v>
      </c>
      <c r="T195" t="s">
        <v>15</v>
      </c>
      <c r="U195" s="23">
        <v>53077754.88000001</v>
      </c>
      <c r="V195" s="25">
        <v>8.7272964172519256E-4</v>
      </c>
      <c r="W195" s="23">
        <v>21224.891359772977</v>
      </c>
      <c r="X195" s="23">
        <v>20428902.48</v>
      </c>
      <c r="Y195" s="23">
        <v>17828.9087422093</v>
      </c>
      <c r="Z195" s="23">
        <v>3891219.5200000009</v>
      </c>
      <c r="AA195" s="23">
        <v>3395.9826175636767</v>
      </c>
    </row>
    <row r="196" spans="1:27" x14ac:dyDescent="0.25">
      <c r="A196" t="s">
        <v>57</v>
      </c>
      <c r="B196" t="s">
        <v>58</v>
      </c>
      <c r="C196" t="s">
        <v>75</v>
      </c>
      <c r="D196" t="s">
        <v>76</v>
      </c>
      <c r="E196" t="s">
        <v>61</v>
      </c>
      <c r="F196" t="s">
        <v>62</v>
      </c>
      <c r="G196" t="s">
        <v>63</v>
      </c>
      <c r="H196" t="s">
        <v>187</v>
      </c>
      <c r="I196" t="s">
        <v>16</v>
      </c>
      <c r="J196" t="s">
        <v>65</v>
      </c>
      <c r="K196" t="s">
        <v>66</v>
      </c>
      <c r="L196" t="s">
        <v>141</v>
      </c>
      <c r="M196" t="s">
        <v>142</v>
      </c>
      <c r="N196" t="s">
        <v>143</v>
      </c>
      <c r="O196" t="s">
        <v>144</v>
      </c>
      <c r="P196" t="s">
        <v>71</v>
      </c>
      <c r="Q196" t="s">
        <v>72</v>
      </c>
      <c r="R196" s="23">
        <v>21772.799999999999</v>
      </c>
      <c r="S196" t="s">
        <v>73</v>
      </c>
      <c r="T196" t="s">
        <v>15</v>
      </c>
      <c r="U196" s="23">
        <v>53077754.88000001</v>
      </c>
      <c r="V196" s="25">
        <v>4.1020574531128314E-4</v>
      </c>
      <c r="W196" s="23">
        <v>9976.2537710713332</v>
      </c>
      <c r="X196" s="23">
        <v>20428902.48</v>
      </c>
      <c r="Y196" s="23">
        <v>8380.0531676999199</v>
      </c>
      <c r="Z196" s="23">
        <v>3891219.5200000009</v>
      </c>
      <c r="AA196" s="23">
        <v>1596.2006033714138</v>
      </c>
    </row>
    <row r="197" spans="1:27" x14ac:dyDescent="0.25">
      <c r="A197" t="s">
        <v>57</v>
      </c>
      <c r="B197" t="s">
        <v>58</v>
      </c>
      <c r="C197" t="s">
        <v>113</v>
      </c>
      <c r="D197" t="s">
        <v>114</v>
      </c>
      <c r="E197" t="s">
        <v>61</v>
      </c>
      <c r="F197" t="s">
        <v>62</v>
      </c>
      <c r="G197" t="s">
        <v>63</v>
      </c>
      <c r="H197" t="s">
        <v>187</v>
      </c>
      <c r="I197" t="s">
        <v>16</v>
      </c>
      <c r="J197" t="s">
        <v>65</v>
      </c>
      <c r="K197" t="s">
        <v>66</v>
      </c>
      <c r="L197" t="s">
        <v>85</v>
      </c>
      <c r="M197" t="s">
        <v>86</v>
      </c>
      <c r="N197" t="s">
        <v>163</v>
      </c>
      <c r="O197" t="s">
        <v>164</v>
      </c>
      <c r="P197" t="s">
        <v>71</v>
      </c>
      <c r="Q197" t="s">
        <v>72</v>
      </c>
      <c r="R197" s="23">
        <v>106571.02</v>
      </c>
      <c r="S197" t="s">
        <v>73</v>
      </c>
      <c r="T197" t="s">
        <v>15</v>
      </c>
      <c r="U197" s="23">
        <v>53077754.88000001</v>
      </c>
      <c r="V197" s="25">
        <v>2.0078283311142186E-3</v>
      </c>
      <c r="W197" s="23">
        <v>48830.629967754197</v>
      </c>
      <c r="X197" s="23">
        <v>20428902.48</v>
      </c>
      <c r="Y197" s="23">
        <v>41017.729172913525</v>
      </c>
      <c r="Z197" s="23">
        <v>3891219.5200000009</v>
      </c>
      <c r="AA197" s="23">
        <v>7812.9007948406725</v>
      </c>
    </row>
    <row r="198" spans="1:27" x14ac:dyDescent="0.25">
      <c r="A198" t="s">
        <v>57</v>
      </c>
      <c r="B198" t="s">
        <v>58</v>
      </c>
      <c r="C198" t="s">
        <v>111</v>
      </c>
      <c r="D198" t="s">
        <v>112</v>
      </c>
      <c r="E198" t="s">
        <v>61</v>
      </c>
      <c r="F198" t="s">
        <v>62</v>
      </c>
      <c r="G198" t="s">
        <v>63</v>
      </c>
      <c r="H198" t="s">
        <v>187</v>
      </c>
      <c r="I198" t="s">
        <v>16</v>
      </c>
      <c r="J198" t="s">
        <v>65</v>
      </c>
      <c r="K198" t="s">
        <v>66</v>
      </c>
      <c r="L198" t="s">
        <v>67</v>
      </c>
      <c r="M198" t="s">
        <v>68</v>
      </c>
      <c r="N198" t="s">
        <v>69</v>
      </c>
      <c r="O198" t="s">
        <v>70</v>
      </c>
      <c r="P198" t="s">
        <v>71</v>
      </c>
      <c r="Q198" t="s">
        <v>72</v>
      </c>
      <c r="R198" s="23">
        <v>28658.04</v>
      </c>
      <c r="S198" t="s">
        <v>73</v>
      </c>
      <c r="T198" t="s">
        <v>15</v>
      </c>
      <c r="U198" s="23">
        <v>53077754.88000001</v>
      </c>
      <c r="V198" s="25">
        <v>5.3992562542992011E-4</v>
      </c>
      <c r="W198" s="23">
        <v>13131.05708138196</v>
      </c>
      <c r="X198" s="23">
        <v>20428902.48</v>
      </c>
      <c r="Y198" s="23">
        <v>11030.087948360846</v>
      </c>
      <c r="Z198" s="23">
        <v>3891219.5200000009</v>
      </c>
      <c r="AA198" s="23">
        <v>2100.969133021114</v>
      </c>
    </row>
    <row r="199" spans="1:27" x14ac:dyDescent="0.25">
      <c r="A199" t="s">
        <v>57</v>
      </c>
      <c r="B199" t="s">
        <v>58</v>
      </c>
      <c r="C199" t="s">
        <v>81</v>
      </c>
      <c r="D199" t="s">
        <v>82</v>
      </c>
      <c r="E199" t="s">
        <v>61</v>
      </c>
      <c r="F199" t="s">
        <v>62</v>
      </c>
      <c r="G199" t="s">
        <v>63</v>
      </c>
      <c r="H199" t="s">
        <v>187</v>
      </c>
      <c r="I199" t="s">
        <v>16</v>
      </c>
      <c r="J199" t="s">
        <v>65</v>
      </c>
      <c r="K199" t="s">
        <v>66</v>
      </c>
      <c r="L199" t="s">
        <v>93</v>
      </c>
      <c r="M199" t="s">
        <v>94</v>
      </c>
      <c r="N199" t="s">
        <v>95</v>
      </c>
      <c r="O199" t="s">
        <v>96</v>
      </c>
      <c r="P199" t="s">
        <v>71</v>
      </c>
      <c r="Q199" t="s">
        <v>72</v>
      </c>
      <c r="R199" s="23">
        <v>40939.06</v>
      </c>
      <c r="S199" t="s">
        <v>73</v>
      </c>
      <c r="T199" t="s">
        <v>15</v>
      </c>
      <c r="U199" s="23">
        <v>53077754.88000001</v>
      </c>
      <c r="V199" s="25">
        <v>7.7130353558767532E-4</v>
      </c>
      <c r="W199" s="23">
        <v>18758.196084523606</v>
      </c>
      <c r="X199" s="23">
        <v>20428902.48</v>
      </c>
      <c r="Y199" s="23">
        <v>15756.88471099983</v>
      </c>
      <c r="Z199" s="23">
        <v>3891219.5200000009</v>
      </c>
      <c r="AA199" s="23">
        <v>3001.3113735237775</v>
      </c>
    </row>
    <row r="200" spans="1:27" x14ac:dyDescent="0.25">
      <c r="A200" t="s">
        <v>57</v>
      </c>
      <c r="B200" t="s">
        <v>58</v>
      </c>
      <c r="C200" t="s">
        <v>161</v>
      </c>
      <c r="D200" t="s">
        <v>162</v>
      </c>
      <c r="E200" t="s">
        <v>61</v>
      </c>
      <c r="F200" t="s">
        <v>62</v>
      </c>
      <c r="G200" t="s">
        <v>63</v>
      </c>
      <c r="H200" t="s">
        <v>187</v>
      </c>
      <c r="I200" t="s">
        <v>16</v>
      </c>
      <c r="J200" t="s">
        <v>65</v>
      </c>
      <c r="K200" t="s">
        <v>66</v>
      </c>
      <c r="L200" t="s">
        <v>147</v>
      </c>
      <c r="M200" t="s">
        <v>148</v>
      </c>
      <c r="N200" t="s">
        <v>149</v>
      </c>
      <c r="O200" t="s">
        <v>150</v>
      </c>
      <c r="P200" t="s">
        <v>71</v>
      </c>
      <c r="Q200" t="s">
        <v>72</v>
      </c>
      <c r="R200" s="23">
        <v>8904.98</v>
      </c>
      <c r="S200" t="s">
        <v>73</v>
      </c>
      <c r="T200" t="s">
        <v>15</v>
      </c>
      <c r="U200" s="23">
        <v>53077754.88000001</v>
      </c>
      <c r="V200" s="25">
        <v>1.67772356237235E-4</v>
      </c>
      <c r="W200" s="23">
        <v>4080.244171917016</v>
      </c>
      <c r="X200" s="23">
        <v>20428902.48</v>
      </c>
      <c r="Y200" s="23">
        <v>3427.4051044102935</v>
      </c>
      <c r="Z200" s="23">
        <v>3891219.5200000009</v>
      </c>
      <c r="AA200" s="23">
        <v>652.8390675067227</v>
      </c>
    </row>
    <row r="201" spans="1:27" x14ac:dyDescent="0.25">
      <c r="A201" t="s">
        <v>57</v>
      </c>
      <c r="B201" t="s">
        <v>58</v>
      </c>
      <c r="C201" t="s">
        <v>137</v>
      </c>
      <c r="D201" t="s">
        <v>138</v>
      </c>
      <c r="E201" t="s">
        <v>61</v>
      </c>
      <c r="F201" t="s">
        <v>62</v>
      </c>
      <c r="G201" t="s">
        <v>63</v>
      </c>
      <c r="H201" t="s">
        <v>187</v>
      </c>
      <c r="I201" t="s">
        <v>16</v>
      </c>
      <c r="J201" t="s">
        <v>65</v>
      </c>
      <c r="K201" t="s">
        <v>66</v>
      </c>
      <c r="L201" t="s">
        <v>141</v>
      </c>
      <c r="M201" t="s">
        <v>142</v>
      </c>
      <c r="N201" t="s">
        <v>194</v>
      </c>
      <c r="O201" t="s">
        <v>195</v>
      </c>
      <c r="P201" t="s">
        <v>71</v>
      </c>
      <c r="Q201" t="s">
        <v>72</v>
      </c>
      <c r="R201" s="23">
        <v>8006.34</v>
      </c>
      <c r="S201" t="s">
        <v>73</v>
      </c>
      <c r="T201" t="s">
        <v>15</v>
      </c>
      <c r="U201" s="23">
        <v>53077754.88000001</v>
      </c>
      <c r="V201" s="25">
        <v>1.5084172301750527E-4</v>
      </c>
      <c r="W201" s="23">
        <v>3668.4891064759363</v>
      </c>
      <c r="X201" s="23">
        <v>20428902.48</v>
      </c>
      <c r="Y201" s="23">
        <v>3081.5308494397864</v>
      </c>
      <c r="Z201" s="23">
        <v>3891219.5200000009</v>
      </c>
      <c r="AA201" s="23">
        <v>586.95825703614992</v>
      </c>
    </row>
    <row r="202" spans="1:27" x14ac:dyDescent="0.25">
      <c r="A202" t="s">
        <v>57</v>
      </c>
      <c r="B202" t="s">
        <v>58</v>
      </c>
      <c r="C202" t="s">
        <v>91</v>
      </c>
      <c r="D202" t="s">
        <v>92</v>
      </c>
      <c r="E202" t="s">
        <v>61</v>
      </c>
      <c r="F202" t="s">
        <v>62</v>
      </c>
      <c r="G202" t="s">
        <v>63</v>
      </c>
      <c r="H202" t="s">
        <v>187</v>
      </c>
      <c r="I202" t="s">
        <v>16</v>
      </c>
      <c r="J202" t="s">
        <v>65</v>
      </c>
      <c r="K202" t="s">
        <v>66</v>
      </c>
      <c r="L202" t="s">
        <v>93</v>
      </c>
      <c r="M202" t="s">
        <v>94</v>
      </c>
      <c r="N202" t="s">
        <v>95</v>
      </c>
      <c r="O202" t="s">
        <v>96</v>
      </c>
      <c r="P202" t="s">
        <v>71</v>
      </c>
      <c r="Q202" t="s">
        <v>72</v>
      </c>
      <c r="R202" s="23">
        <v>151.86000000000001</v>
      </c>
      <c r="S202" t="s">
        <v>73</v>
      </c>
      <c r="T202" t="s">
        <v>15</v>
      </c>
      <c r="U202" s="23">
        <v>53077754.88000001</v>
      </c>
      <c r="V202" s="25">
        <v>2.8610855968442948E-6</v>
      </c>
      <c r="W202" s="23">
        <v>69.581950767696071</v>
      </c>
      <c r="X202" s="23">
        <v>20428902.48</v>
      </c>
      <c r="Y202" s="23">
        <v>58.448838644864693</v>
      </c>
      <c r="Z202" s="23">
        <v>3891219.5200000009</v>
      </c>
      <c r="AA202" s="23">
        <v>11.133112122831372</v>
      </c>
    </row>
    <row r="203" spans="1:27" x14ac:dyDescent="0.25">
      <c r="A203" t="s">
        <v>57</v>
      </c>
      <c r="B203" t="s">
        <v>58</v>
      </c>
      <c r="C203" t="s">
        <v>161</v>
      </c>
      <c r="D203" t="s">
        <v>162</v>
      </c>
      <c r="E203" t="s">
        <v>61</v>
      </c>
      <c r="F203" t="s">
        <v>62</v>
      </c>
      <c r="G203" t="s">
        <v>63</v>
      </c>
      <c r="H203" t="s">
        <v>187</v>
      </c>
      <c r="I203" t="s">
        <v>16</v>
      </c>
      <c r="J203" t="s">
        <v>65</v>
      </c>
      <c r="K203" t="s">
        <v>66</v>
      </c>
      <c r="L203" t="s">
        <v>67</v>
      </c>
      <c r="M203" t="s">
        <v>68</v>
      </c>
      <c r="N203" t="s">
        <v>129</v>
      </c>
      <c r="O203" t="s">
        <v>130</v>
      </c>
      <c r="P203" t="s">
        <v>71</v>
      </c>
      <c r="Q203" t="s">
        <v>72</v>
      </c>
      <c r="R203" s="23">
        <v>55448.93</v>
      </c>
      <c r="S203" t="s">
        <v>73</v>
      </c>
      <c r="T203" t="s">
        <v>15</v>
      </c>
      <c r="U203" s="23">
        <v>53077754.88000001</v>
      </c>
      <c r="V203" s="25">
        <v>1.0446736137457364E-3</v>
      </c>
      <c r="W203" s="23">
        <v>25406.589736477188</v>
      </c>
      <c r="X203" s="23">
        <v>20428902.48</v>
      </c>
      <c r="Y203" s="23">
        <v>21341.535378640838</v>
      </c>
      <c r="Z203" s="23">
        <v>3891219.5200000009</v>
      </c>
      <c r="AA203" s="23">
        <v>4065.0543578363508</v>
      </c>
    </row>
    <row r="204" spans="1:27" x14ac:dyDescent="0.25">
      <c r="A204" t="s">
        <v>57</v>
      </c>
      <c r="B204" t="s">
        <v>58</v>
      </c>
      <c r="C204" t="s">
        <v>117</v>
      </c>
      <c r="D204" t="s">
        <v>118</v>
      </c>
      <c r="E204" t="s">
        <v>61</v>
      </c>
      <c r="F204" t="s">
        <v>62</v>
      </c>
      <c r="G204" t="s">
        <v>63</v>
      </c>
      <c r="H204" t="s">
        <v>187</v>
      </c>
      <c r="I204" t="s">
        <v>16</v>
      </c>
      <c r="J204" t="s">
        <v>65</v>
      </c>
      <c r="K204" t="s">
        <v>66</v>
      </c>
      <c r="L204" t="s">
        <v>141</v>
      </c>
      <c r="M204" t="s">
        <v>142</v>
      </c>
      <c r="N204" t="s">
        <v>143</v>
      </c>
      <c r="O204" t="s">
        <v>144</v>
      </c>
      <c r="P204" t="s">
        <v>71</v>
      </c>
      <c r="Q204" t="s">
        <v>72</v>
      </c>
      <c r="R204" s="23">
        <v>55519.35</v>
      </c>
      <c r="S204" t="s">
        <v>73</v>
      </c>
      <c r="T204" t="s">
        <v>15</v>
      </c>
      <c r="U204" s="23">
        <v>53077754.88000001</v>
      </c>
      <c r="V204" s="25">
        <v>1.0460003465768291E-3</v>
      </c>
      <c r="W204" s="23">
        <v>25438.856040790768</v>
      </c>
      <c r="X204" s="23">
        <v>20428902.48</v>
      </c>
      <c r="Y204" s="23">
        <v>21368.639074264243</v>
      </c>
      <c r="Z204" s="23">
        <v>3891219.5200000009</v>
      </c>
      <c r="AA204" s="23">
        <v>4070.2169665265237</v>
      </c>
    </row>
    <row r="205" spans="1:27" x14ac:dyDescent="0.25">
      <c r="A205" t="s">
        <v>57</v>
      </c>
      <c r="B205" t="s">
        <v>58</v>
      </c>
      <c r="C205" t="s">
        <v>81</v>
      </c>
      <c r="D205" t="s">
        <v>82</v>
      </c>
      <c r="E205" t="s">
        <v>61</v>
      </c>
      <c r="F205" t="s">
        <v>62</v>
      </c>
      <c r="G205" t="s">
        <v>63</v>
      </c>
      <c r="H205" t="s">
        <v>187</v>
      </c>
      <c r="I205" t="s">
        <v>16</v>
      </c>
      <c r="J205" t="s">
        <v>65</v>
      </c>
      <c r="K205" t="s">
        <v>66</v>
      </c>
      <c r="L205" t="s">
        <v>77</v>
      </c>
      <c r="M205" t="s">
        <v>78</v>
      </c>
      <c r="N205" t="s">
        <v>79</v>
      </c>
      <c r="O205" t="s">
        <v>80</v>
      </c>
      <c r="P205" t="s">
        <v>71</v>
      </c>
      <c r="Q205" t="s">
        <v>72</v>
      </c>
      <c r="R205" s="23">
        <v>5564.16</v>
      </c>
      <c r="S205" t="s">
        <v>73</v>
      </c>
      <c r="T205" t="s">
        <v>15</v>
      </c>
      <c r="U205" s="23">
        <v>53077754.88000001</v>
      </c>
      <c r="V205" s="25">
        <v>1.0483035713510569E-4</v>
      </c>
      <c r="W205" s="23">
        <v>2549.4870748293411</v>
      </c>
      <c r="X205" s="23">
        <v>20428902.48</v>
      </c>
      <c r="Y205" s="23">
        <v>2141.5691428566465</v>
      </c>
      <c r="Z205" s="23">
        <v>3891219.5200000009</v>
      </c>
      <c r="AA205" s="23">
        <v>407.91793197269465</v>
      </c>
    </row>
    <row r="206" spans="1:27" x14ac:dyDescent="0.25">
      <c r="A206" t="s">
        <v>57</v>
      </c>
      <c r="B206" t="s">
        <v>58</v>
      </c>
      <c r="C206" t="s">
        <v>111</v>
      </c>
      <c r="D206" t="s">
        <v>112</v>
      </c>
      <c r="E206" t="s">
        <v>61</v>
      </c>
      <c r="F206" t="s">
        <v>62</v>
      </c>
      <c r="G206" t="s">
        <v>63</v>
      </c>
      <c r="H206" t="s">
        <v>187</v>
      </c>
      <c r="I206" t="s">
        <v>16</v>
      </c>
      <c r="J206" t="s">
        <v>65</v>
      </c>
      <c r="K206" t="s">
        <v>66</v>
      </c>
      <c r="L206" t="s">
        <v>141</v>
      </c>
      <c r="M206" t="s">
        <v>142</v>
      </c>
      <c r="N206" t="s">
        <v>194</v>
      </c>
      <c r="O206" t="s">
        <v>195</v>
      </c>
      <c r="P206" t="s">
        <v>71</v>
      </c>
      <c r="Q206" t="s">
        <v>72</v>
      </c>
      <c r="R206" s="23">
        <v>143375.01</v>
      </c>
      <c r="S206" t="s">
        <v>73</v>
      </c>
      <c r="T206" t="s">
        <v>15</v>
      </c>
      <c r="U206" s="23">
        <v>53077754.88000001</v>
      </c>
      <c r="V206" s="25">
        <v>2.7012259716739546E-3</v>
      </c>
      <c r="W206" s="23">
        <v>65694.14518067913</v>
      </c>
      <c r="X206" s="23">
        <v>20428902.48</v>
      </c>
      <c r="Y206" s="23">
        <v>55183.081951770466</v>
      </c>
      <c r="Z206" s="23">
        <v>3891219.5200000009</v>
      </c>
      <c r="AA206" s="23">
        <v>10511.063228908662</v>
      </c>
    </row>
    <row r="207" spans="1:27" x14ac:dyDescent="0.25">
      <c r="A207" t="s">
        <v>57</v>
      </c>
      <c r="B207" t="s">
        <v>58</v>
      </c>
      <c r="C207" t="s">
        <v>133</v>
      </c>
      <c r="D207" t="s">
        <v>134</v>
      </c>
      <c r="E207" t="s">
        <v>61</v>
      </c>
      <c r="F207" t="s">
        <v>62</v>
      </c>
      <c r="G207" t="s">
        <v>63</v>
      </c>
      <c r="H207" t="s">
        <v>187</v>
      </c>
      <c r="I207" t="s">
        <v>16</v>
      </c>
      <c r="J207" t="s">
        <v>65</v>
      </c>
      <c r="K207" t="s">
        <v>66</v>
      </c>
      <c r="L207" t="s">
        <v>93</v>
      </c>
      <c r="M207" t="s">
        <v>94</v>
      </c>
      <c r="N207" t="s">
        <v>115</v>
      </c>
      <c r="O207" t="s">
        <v>116</v>
      </c>
      <c r="P207" t="s">
        <v>71</v>
      </c>
      <c r="Q207" t="s">
        <v>72</v>
      </c>
      <c r="R207" s="23">
        <v>59903.8</v>
      </c>
      <c r="S207" t="s">
        <v>73</v>
      </c>
      <c r="T207" t="s">
        <v>15</v>
      </c>
      <c r="U207" s="23">
        <v>53077754.88000001</v>
      </c>
      <c r="V207" s="25">
        <v>1.128604631741349E-3</v>
      </c>
      <c r="W207" s="23">
        <v>27447.802333714681</v>
      </c>
      <c r="X207" s="23">
        <v>20428902.48</v>
      </c>
      <c r="Y207" s="23">
        <v>23056.153960320331</v>
      </c>
      <c r="Z207" s="23">
        <v>3891219.5200000009</v>
      </c>
      <c r="AA207" s="23">
        <v>4391.6483733943496</v>
      </c>
    </row>
    <row r="208" spans="1:27" x14ac:dyDescent="0.25">
      <c r="A208" t="s">
        <v>57</v>
      </c>
      <c r="B208" t="s">
        <v>58</v>
      </c>
      <c r="C208" t="s">
        <v>137</v>
      </c>
      <c r="D208" t="s">
        <v>138</v>
      </c>
      <c r="E208" t="s">
        <v>61</v>
      </c>
      <c r="F208" t="s">
        <v>62</v>
      </c>
      <c r="G208" t="s">
        <v>63</v>
      </c>
      <c r="H208" t="s">
        <v>187</v>
      </c>
      <c r="I208" t="s">
        <v>16</v>
      </c>
      <c r="J208" t="s">
        <v>65</v>
      </c>
      <c r="K208" t="s">
        <v>66</v>
      </c>
      <c r="L208" t="s">
        <v>77</v>
      </c>
      <c r="M208" t="s">
        <v>78</v>
      </c>
      <c r="N208" t="s">
        <v>155</v>
      </c>
      <c r="O208" t="s">
        <v>156</v>
      </c>
      <c r="P208" t="s">
        <v>71</v>
      </c>
      <c r="Q208" t="s">
        <v>72</v>
      </c>
      <c r="R208" s="23">
        <v>6962.56</v>
      </c>
      <c r="S208" t="s">
        <v>73</v>
      </c>
      <c r="T208" t="s">
        <v>15</v>
      </c>
      <c r="U208" s="23">
        <v>53077754.88000001</v>
      </c>
      <c r="V208" s="25">
        <v>1.3117661091244709E-4</v>
      </c>
      <c r="W208" s="23">
        <v>3190.231180937245</v>
      </c>
      <c r="X208" s="23">
        <v>20428902.48</v>
      </c>
      <c r="Y208" s="23">
        <v>2679.7941919872856</v>
      </c>
      <c r="Z208" s="23">
        <v>3891219.5200000009</v>
      </c>
      <c r="AA208" s="23">
        <v>510.43698894995924</v>
      </c>
    </row>
    <row r="209" spans="1:27" x14ac:dyDescent="0.25">
      <c r="A209" t="s">
        <v>57</v>
      </c>
      <c r="B209" t="s">
        <v>58</v>
      </c>
      <c r="C209" t="s">
        <v>81</v>
      </c>
      <c r="D209" t="s">
        <v>82</v>
      </c>
      <c r="E209" t="s">
        <v>61</v>
      </c>
      <c r="F209" t="s">
        <v>62</v>
      </c>
      <c r="G209" t="s">
        <v>63</v>
      </c>
      <c r="H209" t="s">
        <v>187</v>
      </c>
      <c r="I209" t="s">
        <v>16</v>
      </c>
      <c r="J209" t="s">
        <v>65</v>
      </c>
      <c r="K209" t="s">
        <v>66</v>
      </c>
      <c r="L209" t="s">
        <v>67</v>
      </c>
      <c r="M209" t="s">
        <v>68</v>
      </c>
      <c r="N209" t="s">
        <v>129</v>
      </c>
      <c r="O209" t="s">
        <v>130</v>
      </c>
      <c r="P209" t="s">
        <v>71</v>
      </c>
      <c r="Q209" t="s">
        <v>72</v>
      </c>
      <c r="R209" s="23">
        <v>24754.76</v>
      </c>
      <c r="S209" t="s">
        <v>73</v>
      </c>
      <c r="T209" t="s">
        <v>15</v>
      </c>
      <c r="U209" s="23">
        <v>53077754.88000001</v>
      </c>
      <c r="V209" s="25">
        <v>4.663867199350538E-4</v>
      </c>
      <c r="W209" s="23">
        <v>11342.581928000342</v>
      </c>
      <c r="X209" s="23">
        <v>20428902.48</v>
      </c>
      <c r="Y209" s="23">
        <v>9527.7688195202863</v>
      </c>
      <c r="Z209" s="23">
        <v>3891219.5200000009</v>
      </c>
      <c r="AA209" s="23">
        <v>1814.813108480055</v>
      </c>
    </row>
    <row r="210" spans="1:27" x14ac:dyDescent="0.25">
      <c r="A210" t="s">
        <v>57</v>
      </c>
      <c r="B210" t="s">
        <v>58</v>
      </c>
      <c r="C210" t="s">
        <v>139</v>
      </c>
      <c r="D210" t="s">
        <v>140</v>
      </c>
      <c r="E210" t="s">
        <v>61</v>
      </c>
      <c r="F210" t="s">
        <v>62</v>
      </c>
      <c r="G210" t="s">
        <v>63</v>
      </c>
      <c r="H210" t="s">
        <v>187</v>
      </c>
      <c r="I210" t="s">
        <v>16</v>
      </c>
      <c r="J210" t="s">
        <v>65</v>
      </c>
      <c r="K210" t="s">
        <v>66</v>
      </c>
      <c r="L210" t="s">
        <v>77</v>
      </c>
      <c r="M210" t="s">
        <v>78</v>
      </c>
      <c r="N210" t="s">
        <v>155</v>
      </c>
      <c r="O210" t="s">
        <v>156</v>
      </c>
      <c r="P210" t="s">
        <v>71</v>
      </c>
      <c r="Q210" t="s">
        <v>72</v>
      </c>
      <c r="R210" s="23">
        <v>560512.81000000006</v>
      </c>
      <c r="S210" t="s">
        <v>73</v>
      </c>
      <c r="T210" t="s">
        <v>15</v>
      </c>
      <c r="U210" s="23">
        <v>53077754.88000001</v>
      </c>
      <c r="V210" s="25">
        <v>1.0560220779255386E-2</v>
      </c>
      <c r="W210" s="23">
        <v>256825.85769842606</v>
      </c>
      <c r="X210" s="23">
        <v>20428902.48</v>
      </c>
      <c r="Y210" s="23">
        <v>215733.72046667789</v>
      </c>
      <c r="Z210" s="23">
        <v>3891219.5200000009</v>
      </c>
      <c r="AA210" s="23">
        <v>41092.13723174818</v>
      </c>
    </row>
    <row r="211" spans="1:27" x14ac:dyDescent="0.25">
      <c r="A211" t="s">
        <v>57</v>
      </c>
      <c r="B211" t="s">
        <v>58</v>
      </c>
      <c r="C211" t="s">
        <v>139</v>
      </c>
      <c r="D211" t="s">
        <v>140</v>
      </c>
      <c r="E211" t="s">
        <v>61</v>
      </c>
      <c r="F211" t="s">
        <v>62</v>
      </c>
      <c r="G211" t="s">
        <v>63</v>
      </c>
      <c r="H211" t="s">
        <v>187</v>
      </c>
      <c r="I211" t="s">
        <v>16</v>
      </c>
      <c r="J211" t="s">
        <v>65</v>
      </c>
      <c r="K211" t="s">
        <v>66</v>
      </c>
      <c r="L211" t="s">
        <v>147</v>
      </c>
      <c r="M211" t="s">
        <v>148</v>
      </c>
      <c r="N211" t="s">
        <v>149</v>
      </c>
      <c r="O211" t="s">
        <v>150</v>
      </c>
      <c r="P211" t="s">
        <v>71</v>
      </c>
      <c r="Q211" t="s">
        <v>72</v>
      </c>
      <c r="R211" s="23">
        <v>28022</v>
      </c>
      <c r="S211" t="s">
        <v>73</v>
      </c>
      <c r="T211" t="s">
        <v>15</v>
      </c>
      <c r="U211" s="23">
        <v>53077754.88000001</v>
      </c>
      <c r="V211" s="25">
        <v>5.2794245090722258E-4</v>
      </c>
      <c r="W211" s="23">
        <v>12839.624815042665</v>
      </c>
      <c r="X211" s="23">
        <v>20428902.48</v>
      </c>
      <c r="Y211" s="23">
        <v>10785.284844635838</v>
      </c>
      <c r="Z211" s="23">
        <v>3891219.5200000009</v>
      </c>
      <c r="AA211" s="23">
        <v>2054.3399704068265</v>
      </c>
    </row>
    <row r="212" spans="1:27" x14ac:dyDescent="0.25">
      <c r="A212" t="s">
        <v>57</v>
      </c>
      <c r="B212" t="s">
        <v>58</v>
      </c>
      <c r="C212" t="s">
        <v>75</v>
      </c>
      <c r="D212" t="s">
        <v>76</v>
      </c>
      <c r="E212" t="s">
        <v>61</v>
      </c>
      <c r="F212" t="s">
        <v>62</v>
      </c>
      <c r="G212" t="s">
        <v>63</v>
      </c>
      <c r="H212" t="s">
        <v>187</v>
      </c>
      <c r="I212" t="s">
        <v>16</v>
      </c>
      <c r="J212" t="s">
        <v>65</v>
      </c>
      <c r="K212" t="s">
        <v>66</v>
      </c>
      <c r="L212" t="s">
        <v>85</v>
      </c>
      <c r="M212" t="s">
        <v>86</v>
      </c>
      <c r="N212" t="s">
        <v>99</v>
      </c>
      <c r="O212" t="s">
        <v>100</v>
      </c>
      <c r="P212" t="s">
        <v>71</v>
      </c>
      <c r="Q212" t="s">
        <v>72</v>
      </c>
      <c r="R212" s="23">
        <v>14668.8</v>
      </c>
      <c r="S212" t="s">
        <v>73</v>
      </c>
      <c r="T212" t="s">
        <v>15</v>
      </c>
      <c r="U212" s="23">
        <v>53077754.88000001</v>
      </c>
      <c r="V212" s="25">
        <v>2.763643645659791E-4</v>
      </c>
      <c r="W212" s="23">
        <v>6721.2150626970897</v>
      </c>
      <c r="X212" s="23">
        <v>20428902.48</v>
      </c>
      <c r="Y212" s="23">
        <v>5645.8206526655549</v>
      </c>
      <c r="Z212" s="23">
        <v>3891219.5200000009</v>
      </c>
      <c r="AA212" s="23">
        <v>1075.3944100315346</v>
      </c>
    </row>
    <row r="213" spans="1:27" x14ac:dyDescent="0.25">
      <c r="A213" t="s">
        <v>57</v>
      </c>
      <c r="B213" t="s">
        <v>58</v>
      </c>
      <c r="C213" t="s">
        <v>89</v>
      </c>
      <c r="D213" t="s">
        <v>90</v>
      </c>
      <c r="E213" t="s">
        <v>61</v>
      </c>
      <c r="F213" t="s">
        <v>62</v>
      </c>
      <c r="G213" t="s">
        <v>63</v>
      </c>
      <c r="H213" t="s">
        <v>187</v>
      </c>
      <c r="I213" t="s">
        <v>16</v>
      </c>
      <c r="J213" t="s">
        <v>65</v>
      </c>
      <c r="K213" t="s">
        <v>66</v>
      </c>
      <c r="L213" t="s">
        <v>77</v>
      </c>
      <c r="M213" t="s">
        <v>78</v>
      </c>
      <c r="N213" t="s">
        <v>155</v>
      </c>
      <c r="O213" t="s">
        <v>156</v>
      </c>
      <c r="P213" t="s">
        <v>71</v>
      </c>
      <c r="Q213" t="s">
        <v>72</v>
      </c>
      <c r="R213" s="23">
        <v>33893.760000000002</v>
      </c>
      <c r="S213" t="s">
        <v>73</v>
      </c>
      <c r="T213" t="s">
        <v>15</v>
      </c>
      <c r="U213" s="23">
        <v>53077754.88000001</v>
      </c>
      <c r="V213" s="25">
        <v>6.3856807953968978E-4</v>
      </c>
      <c r="W213" s="23">
        <v>15530.05359971096</v>
      </c>
      <c r="X213" s="23">
        <v>20428902.48</v>
      </c>
      <c r="Y213" s="23">
        <v>13045.245023757207</v>
      </c>
      <c r="Z213" s="23">
        <v>3891219.5200000009</v>
      </c>
      <c r="AA213" s="23">
        <v>2484.8085759537539</v>
      </c>
    </row>
    <row r="214" spans="1:27" x14ac:dyDescent="0.25">
      <c r="A214" t="s">
        <v>57</v>
      </c>
      <c r="B214" t="s">
        <v>58</v>
      </c>
      <c r="C214" t="s">
        <v>91</v>
      </c>
      <c r="D214" t="s">
        <v>92</v>
      </c>
      <c r="E214" t="s">
        <v>61</v>
      </c>
      <c r="F214" t="s">
        <v>62</v>
      </c>
      <c r="G214" t="s">
        <v>63</v>
      </c>
      <c r="H214" t="s">
        <v>187</v>
      </c>
      <c r="I214" t="s">
        <v>16</v>
      </c>
      <c r="J214" t="s">
        <v>65</v>
      </c>
      <c r="K214" t="s">
        <v>66</v>
      </c>
      <c r="L214" t="s">
        <v>67</v>
      </c>
      <c r="M214" t="s">
        <v>68</v>
      </c>
      <c r="N214" t="s">
        <v>69</v>
      </c>
      <c r="O214" t="s">
        <v>70</v>
      </c>
      <c r="P214" t="s">
        <v>71</v>
      </c>
      <c r="Q214" t="s">
        <v>72</v>
      </c>
      <c r="R214" s="23">
        <v>24018.53</v>
      </c>
      <c r="S214" t="s">
        <v>73</v>
      </c>
      <c r="T214" t="s">
        <v>15</v>
      </c>
      <c r="U214" s="23">
        <v>53077754.88000001</v>
      </c>
      <c r="V214" s="25">
        <v>4.525159373131344E-4</v>
      </c>
      <c r="W214" s="23">
        <v>11005.242802399782</v>
      </c>
      <c r="X214" s="23">
        <v>20428902.48</v>
      </c>
      <c r="Y214" s="23">
        <v>9244.4039540158155</v>
      </c>
      <c r="Z214" s="23">
        <v>3891219.5200000009</v>
      </c>
      <c r="AA214" s="23">
        <v>1760.8388483839653</v>
      </c>
    </row>
    <row r="215" spans="1:27" x14ac:dyDescent="0.25">
      <c r="A215" t="s">
        <v>57</v>
      </c>
      <c r="B215" t="s">
        <v>58</v>
      </c>
      <c r="C215" t="s">
        <v>123</v>
      </c>
      <c r="D215" t="s">
        <v>124</v>
      </c>
      <c r="E215" t="s">
        <v>61</v>
      </c>
      <c r="F215" t="s">
        <v>62</v>
      </c>
      <c r="G215" t="s">
        <v>63</v>
      </c>
      <c r="H215" t="s">
        <v>187</v>
      </c>
      <c r="I215" t="s">
        <v>16</v>
      </c>
      <c r="J215" t="s">
        <v>65</v>
      </c>
      <c r="K215" t="s">
        <v>66</v>
      </c>
      <c r="L215" t="s">
        <v>188</v>
      </c>
      <c r="M215" t="s">
        <v>189</v>
      </c>
      <c r="N215" t="s">
        <v>196</v>
      </c>
      <c r="O215" t="s">
        <v>197</v>
      </c>
      <c r="P215" t="s">
        <v>71</v>
      </c>
      <c r="Q215" t="s">
        <v>72</v>
      </c>
      <c r="R215" s="23">
        <v>221769.74</v>
      </c>
      <c r="S215" t="s">
        <v>73</v>
      </c>
      <c r="T215" t="s">
        <v>15</v>
      </c>
      <c r="U215" s="23">
        <v>53077754.88000001</v>
      </c>
      <c r="V215" s="25">
        <v>4.178204984392888E-3</v>
      </c>
      <c r="W215" s="23">
        <v>101614.45496144313</v>
      </c>
      <c r="X215" s="23">
        <v>20428902.48</v>
      </c>
      <c r="Y215" s="23">
        <v>85356.142167612226</v>
      </c>
      <c r="Z215" s="23">
        <v>3891219.5200000009</v>
      </c>
      <c r="AA215" s="23">
        <v>16258.312793830904</v>
      </c>
    </row>
    <row r="216" spans="1:27" x14ac:dyDescent="0.25">
      <c r="A216" t="s">
        <v>57</v>
      </c>
      <c r="B216" t="s">
        <v>58</v>
      </c>
      <c r="C216" t="s">
        <v>161</v>
      </c>
      <c r="D216" t="s">
        <v>162</v>
      </c>
      <c r="E216" t="s">
        <v>61</v>
      </c>
      <c r="F216" t="s">
        <v>62</v>
      </c>
      <c r="G216" t="s">
        <v>63</v>
      </c>
      <c r="H216" t="s">
        <v>187</v>
      </c>
      <c r="I216" t="s">
        <v>16</v>
      </c>
      <c r="J216" t="s">
        <v>65</v>
      </c>
      <c r="K216" t="s">
        <v>66</v>
      </c>
      <c r="L216" t="s">
        <v>67</v>
      </c>
      <c r="M216" t="s">
        <v>68</v>
      </c>
      <c r="N216" t="s">
        <v>69</v>
      </c>
      <c r="O216" t="s">
        <v>70</v>
      </c>
      <c r="P216" t="s">
        <v>71</v>
      </c>
      <c r="Q216" t="s">
        <v>72</v>
      </c>
      <c r="R216" s="23">
        <v>3376.32</v>
      </c>
      <c r="S216" t="s">
        <v>73</v>
      </c>
      <c r="T216" t="s">
        <v>15</v>
      </c>
      <c r="U216" s="23">
        <v>53077754.88000001</v>
      </c>
      <c r="V216" s="25">
        <v>6.3610829200166791E-5</v>
      </c>
      <c r="W216" s="23">
        <v>1547.023126669219</v>
      </c>
      <c r="X216" s="23">
        <v>20428902.48</v>
      </c>
      <c r="Y216" s="23">
        <v>1299.4994264021439</v>
      </c>
      <c r="Z216" s="23">
        <v>3891219.5200000009</v>
      </c>
      <c r="AA216" s="23">
        <v>247.52370026707507</v>
      </c>
    </row>
    <row r="217" spans="1:27" x14ac:dyDescent="0.25">
      <c r="A217" t="s">
        <v>57</v>
      </c>
      <c r="B217" t="s">
        <v>58</v>
      </c>
      <c r="C217" t="s">
        <v>131</v>
      </c>
      <c r="D217" t="s">
        <v>132</v>
      </c>
      <c r="E217" t="s">
        <v>61</v>
      </c>
      <c r="F217" t="s">
        <v>62</v>
      </c>
      <c r="G217" t="s">
        <v>63</v>
      </c>
      <c r="H217" t="s">
        <v>187</v>
      </c>
      <c r="I217" t="s">
        <v>16</v>
      </c>
      <c r="J217" t="s">
        <v>65</v>
      </c>
      <c r="K217" t="s">
        <v>66</v>
      </c>
      <c r="L217" t="s">
        <v>67</v>
      </c>
      <c r="M217" t="s">
        <v>68</v>
      </c>
      <c r="N217" t="s">
        <v>129</v>
      </c>
      <c r="O217" t="s">
        <v>130</v>
      </c>
      <c r="P217" t="s">
        <v>71</v>
      </c>
      <c r="Q217" t="s">
        <v>72</v>
      </c>
      <c r="R217" s="23">
        <v>27551.69</v>
      </c>
      <c r="S217" t="s">
        <v>73</v>
      </c>
      <c r="T217" t="s">
        <v>15</v>
      </c>
      <c r="U217" s="23">
        <v>53077754.88000001</v>
      </c>
      <c r="V217" s="25">
        <v>5.1908167672671526E-4</v>
      </c>
      <c r="W217" s="23">
        <v>12624.129705958276</v>
      </c>
      <c r="X217" s="23">
        <v>20428902.48</v>
      </c>
      <c r="Y217" s="23">
        <v>10604.268953004952</v>
      </c>
      <c r="Z217" s="23">
        <v>3891219.5200000009</v>
      </c>
      <c r="AA217" s="23">
        <v>2019.8607529533247</v>
      </c>
    </row>
    <row r="218" spans="1:27" x14ac:dyDescent="0.25">
      <c r="A218" t="s">
        <v>57</v>
      </c>
      <c r="B218" t="s">
        <v>58</v>
      </c>
      <c r="C218" t="s">
        <v>123</v>
      </c>
      <c r="D218" t="s">
        <v>124</v>
      </c>
      <c r="E218" t="s">
        <v>61</v>
      </c>
      <c r="F218" t="s">
        <v>62</v>
      </c>
      <c r="G218" t="s">
        <v>63</v>
      </c>
      <c r="H218" t="s">
        <v>187</v>
      </c>
      <c r="I218" t="s">
        <v>16</v>
      </c>
      <c r="J218" t="s">
        <v>65</v>
      </c>
      <c r="K218" t="s">
        <v>66</v>
      </c>
      <c r="L218" t="s">
        <v>147</v>
      </c>
      <c r="M218" t="s">
        <v>148</v>
      </c>
      <c r="N218" t="s">
        <v>198</v>
      </c>
      <c r="O218" t="s">
        <v>199</v>
      </c>
      <c r="P218" t="s">
        <v>71</v>
      </c>
      <c r="Q218" t="s">
        <v>72</v>
      </c>
      <c r="R218" s="23">
        <v>42765.52</v>
      </c>
      <c r="S218" t="s">
        <v>73</v>
      </c>
      <c r="T218" t="s">
        <v>15</v>
      </c>
      <c r="U218" s="23">
        <v>53077754.88000001</v>
      </c>
      <c r="V218" s="25">
        <v>8.057145615274372E-4</v>
      </c>
      <c r="W218" s="23">
        <v>19595.07643352378</v>
      </c>
      <c r="X218" s="23">
        <v>20428902.48</v>
      </c>
      <c r="Y218" s="23">
        <v>16459.864204159974</v>
      </c>
      <c r="Z218" s="23">
        <v>3891219.5200000009</v>
      </c>
      <c r="AA218" s="23">
        <v>3135.2122293638054</v>
      </c>
    </row>
    <row r="219" spans="1:27" x14ac:dyDescent="0.25">
      <c r="A219" t="s">
        <v>57</v>
      </c>
      <c r="B219" t="s">
        <v>58</v>
      </c>
      <c r="C219" t="s">
        <v>139</v>
      </c>
      <c r="D219" t="s">
        <v>140</v>
      </c>
      <c r="E219" t="s">
        <v>61</v>
      </c>
      <c r="F219" t="s">
        <v>62</v>
      </c>
      <c r="G219" t="s">
        <v>63</v>
      </c>
      <c r="H219" t="s">
        <v>187</v>
      </c>
      <c r="I219" t="s">
        <v>16</v>
      </c>
      <c r="J219" t="s">
        <v>65</v>
      </c>
      <c r="K219" t="s">
        <v>66</v>
      </c>
      <c r="L219" t="s">
        <v>77</v>
      </c>
      <c r="M219" t="s">
        <v>78</v>
      </c>
      <c r="N219" t="s">
        <v>135</v>
      </c>
      <c r="O219" t="s">
        <v>136</v>
      </c>
      <c r="P219" t="s">
        <v>71</v>
      </c>
      <c r="Q219" t="s">
        <v>72</v>
      </c>
      <c r="R219" s="23">
        <v>5253.81</v>
      </c>
      <c r="S219" t="s">
        <v>73</v>
      </c>
      <c r="T219" t="s">
        <v>15</v>
      </c>
      <c r="U219" s="23">
        <v>53077754.88000001</v>
      </c>
      <c r="V219" s="25">
        <v>9.8983274855501935E-5</v>
      </c>
      <c r="W219" s="23">
        <v>2407.2853204453395</v>
      </c>
      <c r="X219" s="23">
        <v>20428902.48</v>
      </c>
      <c r="Y219" s="23">
        <v>2022.1196691740852</v>
      </c>
      <c r="Z219" s="23">
        <v>3891219.5200000009</v>
      </c>
      <c r="AA219" s="23">
        <v>385.16565127125443</v>
      </c>
    </row>
    <row r="220" spans="1:27" x14ac:dyDescent="0.25">
      <c r="A220" t="s">
        <v>57</v>
      </c>
      <c r="B220" t="s">
        <v>58</v>
      </c>
      <c r="C220" t="s">
        <v>139</v>
      </c>
      <c r="D220" t="s">
        <v>140</v>
      </c>
      <c r="E220" t="s">
        <v>61</v>
      </c>
      <c r="F220" t="s">
        <v>62</v>
      </c>
      <c r="G220" t="s">
        <v>63</v>
      </c>
      <c r="H220" t="s">
        <v>187</v>
      </c>
      <c r="I220" t="s">
        <v>16</v>
      </c>
      <c r="J220" t="s">
        <v>65</v>
      </c>
      <c r="K220" t="s">
        <v>66</v>
      </c>
      <c r="L220" t="s">
        <v>67</v>
      </c>
      <c r="M220" t="s">
        <v>68</v>
      </c>
      <c r="N220" t="s">
        <v>69</v>
      </c>
      <c r="O220" t="s">
        <v>70</v>
      </c>
      <c r="P220" t="s">
        <v>71</v>
      </c>
      <c r="Q220" t="s">
        <v>72</v>
      </c>
      <c r="R220" s="23">
        <v>16288.8</v>
      </c>
      <c r="S220" t="s">
        <v>73</v>
      </c>
      <c r="T220" t="s">
        <v>15</v>
      </c>
      <c r="U220" s="23">
        <v>53077754.88000001</v>
      </c>
      <c r="V220" s="25">
        <v>3.0688562537783054E-4</v>
      </c>
      <c r="W220" s="23">
        <v>7463.4958492351352</v>
      </c>
      <c r="X220" s="23">
        <v>20428902.48</v>
      </c>
      <c r="Y220" s="23">
        <v>6269.3365133575135</v>
      </c>
      <c r="Z220" s="23">
        <v>3891219.5200000009</v>
      </c>
      <c r="AA220" s="23">
        <v>1194.1593358776217</v>
      </c>
    </row>
    <row r="221" spans="1:27" x14ac:dyDescent="0.25">
      <c r="A221" t="s">
        <v>57</v>
      </c>
      <c r="B221" t="s">
        <v>58</v>
      </c>
      <c r="C221" t="s">
        <v>89</v>
      </c>
      <c r="D221" t="s">
        <v>90</v>
      </c>
      <c r="E221" t="s">
        <v>61</v>
      </c>
      <c r="F221" t="s">
        <v>62</v>
      </c>
      <c r="G221" t="s">
        <v>63</v>
      </c>
      <c r="H221" t="s">
        <v>187</v>
      </c>
      <c r="I221" t="s">
        <v>16</v>
      </c>
      <c r="J221" t="s">
        <v>65</v>
      </c>
      <c r="K221" t="s">
        <v>66</v>
      </c>
      <c r="L221" t="s">
        <v>77</v>
      </c>
      <c r="M221" t="s">
        <v>78</v>
      </c>
      <c r="N221" t="s">
        <v>83</v>
      </c>
      <c r="O221" t="s">
        <v>84</v>
      </c>
      <c r="P221" t="s">
        <v>71</v>
      </c>
      <c r="Q221" t="s">
        <v>72</v>
      </c>
      <c r="R221" s="23">
        <v>3074.88</v>
      </c>
      <c r="S221" t="s">
        <v>73</v>
      </c>
      <c r="T221" t="s">
        <v>15</v>
      </c>
      <c r="U221" s="23">
        <v>53077754.88000001</v>
      </c>
      <c r="V221" s="25">
        <v>5.7931613855028215E-5</v>
      </c>
      <c r="W221" s="23">
        <v>1408.9039166111768</v>
      </c>
      <c r="X221" s="23">
        <v>20428902.48</v>
      </c>
      <c r="Y221" s="23">
        <v>1183.4792899533884</v>
      </c>
      <c r="Z221" s="23">
        <v>3891219.5200000009</v>
      </c>
      <c r="AA221" s="23">
        <v>225.42462665778831</v>
      </c>
    </row>
    <row r="222" spans="1:27" x14ac:dyDescent="0.25">
      <c r="A222" t="s">
        <v>57</v>
      </c>
      <c r="B222" t="s">
        <v>58</v>
      </c>
      <c r="C222" t="s">
        <v>121</v>
      </c>
      <c r="D222" t="s">
        <v>122</v>
      </c>
      <c r="E222" t="s">
        <v>61</v>
      </c>
      <c r="F222" t="s">
        <v>62</v>
      </c>
      <c r="G222" t="s">
        <v>63</v>
      </c>
      <c r="H222" t="s">
        <v>187</v>
      </c>
      <c r="I222" t="s">
        <v>16</v>
      </c>
      <c r="J222" t="s">
        <v>65</v>
      </c>
      <c r="K222" t="s">
        <v>66</v>
      </c>
      <c r="L222" t="s">
        <v>141</v>
      </c>
      <c r="M222" t="s">
        <v>142</v>
      </c>
      <c r="N222" t="s">
        <v>194</v>
      </c>
      <c r="O222" t="s">
        <v>195</v>
      </c>
      <c r="P222" t="s">
        <v>71</v>
      </c>
      <c r="Q222" t="s">
        <v>72</v>
      </c>
      <c r="R222" s="23">
        <v>18850.2</v>
      </c>
      <c r="S222" t="s">
        <v>73</v>
      </c>
      <c r="T222" t="s">
        <v>15</v>
      </c>
      <c r="U222" s="23">
        <v>53077754.88000001</v>
      </c>
      <c r="V222" s="25">
        <v>3.5514312997256899E-4</v>
      </c>
      <c r="W222" s="23">
        <v>8637.1242483947353</v>
      </c>
      <c r="X222" s="23">
        <v>20428902.48</v>
      </c>
      <c r="Y222" s="23">
        <v>7255.1843686515767</v>
      </c>
      <c r="Z222" s="23">
        <v>3891219.5200000009</v>
      </c>
      <c r="AA222" s="23">
        <v>1381.9398797431579</v>
      </c>
    </row>
    <row r="223" spans="1:27" x14ac:dyDescent="0.25">
      <c r="A223" t="s">
        <v>57</v>
      </c>
      <c r="B223" t="s">
        <v>58</v>
      </c>
      <c r="C223" t="s">
        <v>139</v>
      </c>
      <c r="D223" t="s">
        <v>140</v>
      </c>
      <c r="E223" t="s">
        <v>61</v>
      </c>
      <c r="F223" t="s">
        <v>62</v>
      </c>
      <c r="G223" t="s">
        <v>63</v>
      </c>
      <c r="H223" t="s">
        <v>187</v>
      </c>
      <c r="I223" t="s">
        <v>16</v>
      </c>
      <c r="J223" t="s">
        <v>65</v>
      </c>
      <c r="K223" t="s">
        <v>66</v>
      </c>
      <c r="L223" t="s">
        <v>182</v>
      </c>
      <c r="M223" t="s">
        <v>183</v>
      </c>
      <c r="N223" t="s">
        <v>184</v>
      </c>
      <c r="O223" t="s">
        <v>185</v>
      </c>
      <c r="P223" t="s">
        <v>71</v>
      </c>
      <c r="Q223" t="s">
        <v>72</v>
      </c>
      <c r="R223" s="23">
        <v>187208.07</v>
      </c>
      <c r="S223" t="s">
        <v>73</v>
      </c>
      <c r="T223" t="s">
        <v>15</v>
      </c>
      <c r="U223" s="23">
        <v>53077754.88000001</v>
      </c>
      <c r="V223" s="25">
        <v>3.5270532904650236E-3</v>
      </c>
      <c r="W223" s="23">
        <v>85778.366324610819</v>
      </c>
      <c r="X223" s="23">
        <v>20428902.48</v>
      </c>
      <c r="Y223" s="23">
        <v>72053.827712673083</v>
      </c>
      <c r="Z223" s="23">
        <v>3891219.5200000009</v>
      </c>
      <c r="AA223" s="23">
        <v>13724.538611937733</v>
      </c>
    </row>
    <row r="224" spans="1:27" x14ac:dyDescent="0.25">
      <c r="A224" t="s">
        <v>57</v>
      </c>
      <c r="B224" t="s">
        <v>58</v>
      </c>
      <c r="C224" t="s">
        <v>161</v>
      </c>
      <c r="D224" t="s">
        <v>162</v>
      </c>
      <c r="E224" t="s">
        <v>61</v>
      </c>
      <c r="F224" t="s">
        <v>62</v>
      </c>
      <c r="G224" t="s">
        <v>63</v>
      </c>
      <c r="H224" t="s">
        <v>187</v>
      </c>
      <c r="I224" t="s">
        <v>16</v>
      </c>
      <c r="J224" t="s">
        <v>65</v>
      </c>
      <c r="K224" t="s">
        <v>66</v>
      </c>
      <c r="L224" t="s">
        <v>93</v>
      </c>
      <c r="M224" t="s">
        <v>94</v>
      </c>
      <c r="N224" t="s">
        <v>95</v>
      </c>
      <c r="O224" t="s">
        <v>96</v>
      </c>
      <c r="P224" t="s">
        <v>71</v>
      </c>
      <c r="Q224" t="s">
        <v>72</v>
      </c>
      <c r="R224" s="23">
        <v>6105.57</v>
      </c>
      <c r="S224" t="s">
        <v>73</v>
      </c>
      <c r="T224" t="s">
        <v>15</v>
      </c>
      <c r="U224" s="23">
        <v>53077754.88000001</v>
      </c>
      <c r="V224" s="25">
        <v>1.1503067554013314E-4</v>
      </c>
      <c r="W224" s="23">
        <v>2797.5600628784541</v>
      </c>
      <c r="X224" s="23">
        <v>20428902.48</v>
      </c>
      <c r="Y224" s="23">
        <v>2349.9504528179014</v>
      </c>
      <c r="Z224" s="23">
        <v>3891219.5200000009</v>
      </c>
      <c r="AA224" s="23">
        <v>447.60961006055271</v>
      </c>
    </row>
    <row r="225" spans="1:27" x14ac:dyDescent="0.25">
      <c r="A225" t="s">
        <v>57</v>
      </c>
      <c r="B225" t="s">
        <v>58</v>
      </c>
      <c r="C225" t="s">
        <v>81</v>
      </c>
      <c r="D225" t="s">
        <v>82</v>
      </c>
      <c r="E225" t="s">
        <v>61</v>
      </c>
      <c r="F225" t="s">
        <v>62</v>
      </c>
      <c r="G225" t="s">
        <v>63</v>
      </c>
      <c r="H225" t="s">
        <v>187</v>
      </c>
      <c r="I225" t="s">
        <v>16</v>
      </c>
      <c r="J225" t="s">
        <v>65</v>
      </c>
      <c r="K225" t="s">
        <v>66</v>
      </c>
      <c r="L225" t="s">
        <v>85</v>
      </c>
      <c r="M225" t="s">
        <v>86</v>
      </c>
      <c r="N225" t="s">
        <v>107</v>
      </c>
      <c r="O225" t="s">
        <v>108</v>
      </c>
      <c r="P225" t="s">
        <v>71</v>
      </c>
      <c r="Q225" t="s">
        <v>72</v>
      </c>
      <c r="R225" s="23">
        <v>107811.5</v>
      </c>
      <c r="S225" t="s">
        <v>73</v>
      </c>
      <c r="T225" t="s">
        <v>15</v>
      </c>
      <c r="U225" s="23">
        <v>53077754.88000001</v>
      </c>
      <c r="V225" s="25">
        <v>2.0311993271709384E-3</v>
      </c>
      <c r="W225" s="23">
        <v>49399.015443115139</v>
      </c>
      <c r="X225" s="23">
        <v>20428902.48</v>
      </c>
      <c r="Y225" s="23">
        <v>41495.172972216715</v>
      </c>
      <c r="Z225" s="23">
        <v>3891219.5200000009</v>
      </c>
      <c r="AA225" s="23">
        <v>7903.8424708984239</v>
      </c>
    </row>
    <row r="226" spans="1:27" x14ac:dyDescent="0.25">
      <c r="A226" t="s">
        <v>57</v>
      </c>
      <c r="B226" t="s">
        <v>58</v>
      </c>
      <c r="C226" t="s">
        <v>127</v>
      </c>
      <c r="D226" t="s">
        <v>128</v>
      </c>
      <c r="E226" t="s">
        <v>61</v>
      </c>
      <c r="F226" t="s">
        <v>62</v>
      </c>
      <c r="G226" t="s">
        <v>63</v>
      </c>
      <c r="H226" t="s">
        <v>187</v>
      </c>
      <c r="I226" t="s">
        <v>16</v>
      </c>
      <c r="J226" t="s">
        <v>65</v>
      </c>
      <c r="K226" t="s">
        <v>66</v>
      </c>
      <c r="L226" t="s">
        <v>67</v>
      </c>
      <c r="M226" t="s">
        <v>68</v>
      </c>
      <c r="N226" t="s">
        <v>69</v>
      </c>
      <c r="O226" t="s">
        <v>70</v>
      </c>
      <c r="P226" t="s">
        <v>71</v>
      </c>
      <c r="Q226" t="s">
        <v>72</v>
      </c>
      <c r="R226" s="23">
        <v>1578.33</v>
      </c>
      <c r="S226" t="s">
        <v>73</v>
      </c>
      <c r="T226" t="s">
        <v>15</v>
      </c>
      <c r="U226" s="23">
        <v>53077754.88000001</v>
      </c>
      <c r="V226" s="25">
        <v>2.9736186158746578E-5</v>
      </c>
      <c r="W226" s="23">
        <v>723.18767519542814</v>
      </c>
      <c r="X226" s="23">
        <v>20428902.48</v>
      </c>
      <c r="Y226" s="23">
        <v>607.47764716415963</v>
      </c>
      <c r="Z226" s="23">
        <v>3891219.5200000009</v>
      </c>
      <c r="AA226" s="23">
        <v>115.71002803126854</v>
      </c>
    </row>
    <row r="227" spans="1:27" x14ac:dyDescent="0.25">
      <c r="A227" t="s">
        <v>57</v>
      </c>
      <c r="B227" t="s">
        <v>58</v>
      </c>
      <c r="C227" t="s">
        <v>113</v>
      </c>
      <c r="D227" t="s">
        <v>114</v>
      </c>
      <c r="E227" t="s">
        <v>61</v>
      </c>
      <c r="F227" t="s">
        <v>62</v>
      </c>
      <c r="G227" t="s">
        <v>63</v>
      </c>
      <c r="H227" t="s">
        <v>187</v>
      </c>
      <c r="I227" t="s">
        <v>16</v>
      </c>
      <c r="J227" t="s">
        <v>65</v>
      </c>
      <c r="K227" t="s">
        <v>66</v>
      </c>
      <c r="L227" t="s">
        <v>85</v>
      </c>
      <c r="M227" t="s">
        <v>86</v>
      </c>
      <c r="N227" t="s">
        <v>179</v>
      </c>
      <c r="O227" t="s">
        <v>180</v>
      </c>
      <c r="P227" t="s">
        <v>71</v>
      </c>
      <c r="Q227" t="s">
        <v>72</v>
      </c>
      <c r="R227" s="23">
        <v>31926.28</v>
      </c>
      <c r="S227" t="s">
        <v>73</v>
      </c>
      <c r="T227" t="s">
        <v>15</v>
      </c>
      <c r="U227" s="23">
        <v>53077754.88000001</v>
      </c>
      <c r="V227" s="25">
        <v>6.0150019668654068E-4</v>
      </c>
      <c r="W227" s="23">
        <v>14628.558166440665</v>
      </c>
      <c r="X227" s="23">
        <v>20428902.48</v>
      </c>
      <c r="Y227" s="23">
        <v>12287.988859810159</v>
      </c>
      <c r="Z227" s="23">
        <v>3891219.5200000009</v>
      </c>
      <c r="AA227" s="23">
        <v>2340.5693066305071</v>
      </c>
    </row>
    <row r="228" spans="1:27" x14ac:dyDescent="0.25">
      <c r="A228" t="s">
        <v>57</v>
      </c>
      <c r="B228" t="s">
        <v>58</v>
      </c>
      <c r="C228" t="s">
        <v>117</v>
      </c>
      <c r="D228" t="s">
        <v>118</v>
      </c>
      <c r="E228" t="s">
        <v>61</v>
      </c>
      <c r="F228" t="s">
        <v>62</v>
      </c>
      <c r="G228" t="s">
        <v>63</v>
      </c>
      <c r="H228" t="s">
        <v>187</v>
      </c>
      <c r="I228" t="s">
        <v>16</v>
      </c>
      <c r="J228" t="s">
        <v>65</v>
      </c>
      <c r="K228" t="s">
        <v>66</v>
      </c>
      <c r="L228" t="s">
        <v>67</v>
      </c>
      <c r="M228" t="s">
        <v>68</v>
      </c>
      <c r="N228" t="s">
        <v>69</v>
      </c>
      <c r="O228" t="s">
        <v>70</v>
      </c>
      <c r="P228" t="s">
        <v>71</v>
      </c>
      <c r="Q228" t="s">
        <v>72</v>
      </c>
      <c r="R228" s="23">
        <v>79939.56</v>
      </c>
      <c r="S228" t="s">
        <v>73</v>
      </c>
      <c r="T228" t="s">
        <v>15</v>
      </c>
      <c r="U228" s="23">
        <v>53077754.88000001</v>
      </c>
      <c r="V228" s="25">
        <v>1.5060840493485467E-3</v>
      </c>
      <c r="W228" s="23">
        <v>36628.147822410683</v>
      </c>
      <c r="X228" s="23">
        <v>20428902.48</v>
      </c>
      <c r="Y228" s="23">
        <v>30767.644170824969</v>
      </c>
      <c r="Z228" s="23">
        <v>3891219.5200000009</v>
      </c>
      <c r="AA228" s="23">
        <v>5860.50365158571</v>
      </c>
    </row>
    <row r="229" spans="1:27" x14ac:dyDescent="0.25">
      <c r="A229" t="s">
        <v>57</v>
      </c>
      <c r="B229" t="s">
        <v>58</v>
      </c>
      <c r="C229" t="s">
        <v>161</v>
      </c>
      <c r="D229" t="s">
        <v>162</v>
      </c>
      <c r="E229" t="s">
        <v>61</v>
      </c>
      <c r="F229" t="s">
        <v>62</v>
      </c>
      <c r="G229" t="s">
        <v>63</v>
      </c>
      <c r="H229" t="s">
        <v>187</v>
      </c>
      <c r="I229" t="s">
        <v>16</v>
      </c>
      <c r="J229" t="s">
        <v>65</v>
      </c>
      <c r="K229" t="s">
        <v>66</v>
      </c>
      <c r="L229" t="s">
        <v>77</v>
      </c>
      <c r="M229" t="s">
        <v>78</v>
      </c>
      <c r="N229" t="s">
        <v>79</v>
      </c>
      <c r="O229" t="s">
        <v>80</v>
      </c>
      <c r="P229" t="s">
        <v>71</v>
      </c>
      <c r="Q229" t="s">
        <v>72</v>
      </c>
      <c r="R229" s="23">
        <v>1590.1</v>
      </c>
      <c r="S229" t="s">
        <v>73</v>
      </c>
      <c r="T229" t="s">
        <v>15</v>
      </c>
      <c r="U229" s="23">
        <v>53077754.88000001</v>
      </c>
      <c r="V229" s="25">
        <v>2.9957936306743795E-5</v>
      </c>
      <c r="W229" s="23">
        <v>728.5806658482386</v>
      </c>
      <c r="X229" s="23">
        <v>20428902.48</v>
      </c>
      <c r="Y229" s="23">
        <v>612.00775931252042</v>
      </c>
      <c r="Z229" s="23">
        <v>3891219.5200000009</v>
      </c>
      <c r="AA229" s="23">
        <v>116.57290653571819</v>
      </c>
    </row>
    <row r="230" spans="1:27" x14ac:dyDescent="0.25">
      <c r="A230" t="s">
        <v>57</v>
      </c>
      <c r="B230" t="s">
        <v>58</v>
      </c>
      <c r="C230" t="s">
        <v>59</v>
      </c>
      <c r="D230" t="s">
        <v>60</v>
      </c>
      <c r="E230" t="s">
        <v>61</v>
      </c>
      <c r="F230" t="s">
        <v>62</v>
      </c>
      <c r="G230" t="s">
        <v>63</v>
      </c>
      <c r="H230" t="s">
        <v>187</v>
      </c>
      <c r="I230" t="s">
        <v>16</v>
      </c>
      <c r="J230" t="s">
        <v>65</v>
      </c>
      <c r="K230" t="s">
        <v>66</v>
      </c>
      <c r="L230" t="s">
        <v>93</v>
      </c>
      <c r="M230" t="s">
        <v>94</v>
      </c>
      <c r="N230" t="s">
        <v>95</v>
      </c>
      <c r="O230" t="s">
        <v>96</v>
      </c>
      <c r="P230" t="s">
        <v>71</v>
      </c>
      <c r="Q230" t="s">
        <v>72</v>
      </c>
      <c r="R230" s="23">
        <v>178.04</v>
      </c>
      <c r="S230" t="s">
        <v>73</v>
      </c>
      <c r="T230" t="s">
        <v>15</v>
      </c>
      <c r="U230" s="23">
        <v>53077754.88000001</v>
      </c>
      <c r="V230" s="25">
        <v>3.354324243791375E-6</v>
      </c>
      <c r="W230" s="23">
        <v>81.577574836563983</v>
      </c>
      <c r="X230" s="23">
        <v>20428902.48</v>
      </c>
      <c r="Y230" s="23">
        <v>68.525162862713742</v>
      </c>
      <c r="Z230" s="23">
        <v>3891219.5200000009</v>
      </c>
      <c r="AA230" s="23">
        <v>13.052411973850241</v>
      </c>
    </row>
    <row r="231" spans="1:27" x14ac:dyDescent="0.25">
      <c r="A231" t="s">
        <v>57</v>
      </c>
      <c r="B231" t="s">
        <v>58</v>
      </c>
      <c r="C231" t="s">
        <v>111</v>
      </c>
      <c r="D231" t="s">
        <v>112</v>
      </c>
      <c r="E231" t="s">
        <v>61</v>
      </c>
      <c r="F231" t="s">
        <v>62</v>
      </c>
      <c r="G231" t="s">
        <v>63</v>
      </c>
      <c r="H231" t="s">
        <v>187</v>
      </c>
      <c r="I231" t="s">
        <v>16</v>
      </c>
      <c r="J231" t="s">
        <v>65</v>
      </c>
      <c r="K231" t="s">
        <v>66</v>
      </c>
      <c r="L231" t="s">
        <v>141</v>
      </c>
      <c r="M231" t="s">
        <v>142</v>
      </c>
      <c r="N231" t="s">
        <v>169</v>
      </c>
      <c r="O231" t="s">
        <v>170</v>
      </c>
      <c r="P231" t="s">
        <v>71</v>
      </c>
      <c r="Q231" t="s">
        <v>72</v>
      </c>
      <c r="R231" s="23">
        <v>42176.71</v>
      </c>
      <c r="S231" t="s">
        <v>73</v>
      </c>
      <c r="T231" t="s">
        <v>15</v>
      </c>
      <c r="U231" s="23">
        <v>53077754.88000001</v>
      </c>
      <c r="V231" s="25">
        <v>7.9462121363939634E-4</v>
      </c>
      <c r="W231" s="23">
        <v>19325.284859498184</v>
      </c>
      <c r="X231" s="23">
        <v>20428902.48</v>
      </c>
      <c r="Y231" s="23">
        <v>16233.239281978475</v>
      </c>
      <c r="Z231" s="23">
        <v>3891219.5200000009</v>
      </c>
      <c r="AA231" s="23">
        <v>3092.0455775197102</v>
      </c>
    </row>
    <row r="232" spans="1:27" x14ac:dyDescent="0.25">
      <c r="A232" t="s">
        <v>57</v>
      </c>
      <c r="B232" t="s">
        <v>58</v>
      </c>
      <c r="C232" t="s">
        <v>89</v>
      </c>
      <c r="D232" t="s">
        <v>90</v>
      </c>
      <c r="E232" t="s">
        <v>61</v>
      </c>
      <c r="F232" t="s">
        <v>62</v>
      </c>
      <c r="G232" t="s">
        <v>63</v>
      </c>
      <c r="H232" t="s">
        <v>187</v>
      </c>
      <c r="I232" t="s">
        <v>16</v>
      </c>
      <c r="J232" t="s">
        <v>65</v>
      </c>
      <c r="K232" t="s">
        <v>66</v>
      </c>
      <c r="L232" t="s">
        <v>85</v>
      </c>
      <c r="M232" t="s">
        <v>86</v>
      </c>
      <c r="N232" t="s">
        <v>179</v>
      </c>
      <c r="O232" t="s">
        <v>180</v>
      </c>
      <c r="P232" t="s">
        <v>71</v>
      </c>
      <c r="Q232" t="s">
        <v>72</v>
      </c>
      <c r="R232" s="23">
        <v>65085.73</v>
      </c>
      <c r="S232" t="s">
        <v>73</v>
      </c>
      <c r="T232" t="s">
        <v>15</v>
      </c>
      <c r="U232" s="23">
        <v>53077754.88000001</v>
      </c>
      <c r="V232" s="25">
        <v>1.2262336669504584E-3</v>
      </c>
      <c r="W232" s="23">
        <v>29822.152380742518</v>
      </c>
      <c r="X232" s="23">
        <v>20428902.48</v>
      </c>
      <c r="Y232" s="23">
        <v>25050.607999823715</v>
      </c>
      <c r="Z232" s="23">
        <v>3891219.5200000009</v>
      </c>
      <c r="AA232" s="23">
        <v>4771.5443809188037</v>
      </c>
    </row>
    <row r="233" spans="1:27" x14ac:dyDescent="0.25">
      <c r="A233" t="s">
        <v>57</v>
      </c>
      <c r="B233" t="s">
        <v>58</v>
      </c>
      <c r="C233" t="s">
        <v>81</v>
      </c>
      <c r="D233" t="s">
        <v>82</v>
      </c>
      <c r="E233" t="s">
        <v>61</v>
      </c>
      <c r="F233" t="s">
        <v>62</v>
      </c>
      <c r="G233" t="s">
        <v>63</v>
      </c>
      <c r="H233" t="s">
        <v>187</v>
      </c>
      <c r="I233" t="s">
        <v>16</v>
      </c>
      <c r="J233" t="s">
        <v>65</v>
      </c>
      <c r="K233" t="s">
        <v>66</v>
      </c>
      <c r="L233" t="s">
        <v>77</v>
      </c>
      <c r="M233" t="s">
        <v>78</v>
      </c>
      <c r="N233" t="s">
        <v>83</v>
      </c>
      <c r="O233" t="s">
        <v>84</v>
      </c>
      <c r="P233" t="s">
        <v>71</v>
      </c>
      <c r="Q233" t="s">
        <v>72</v>
      </c>
      <c r="R233" s="23">
        <v>67956.98</v>
      </c>
      <c r="S233" t="s">
        <v>73</v>
      </c>
      <c r="T233" t="s">
        <v>15</v>
      </c>
      <c r="U233" s="23">
        <v>53077754.88000001</v>
      </c>
      <c r="V233" s="25">
        <v>1.2803288336825746E-3</v>
      </c>
      <c r="W233" s="23">
        <v>31137.753435277926</v>
      </c>
      <c r="X233" s="23">
        <v>20428902.48</v>
      </c>
      <c r="Y233" s="23">
        <v>26155.712885633457</v>
      </c>
      <c r="Z233" s="23">
        <v>3891219.5200000009</v>
      </c>
      <c r="AA233" s="23">
        <v>4982.0405496444691</v>
      </c>
    </row>
    <row r="234" spans="1:27" x14ac:dyDescent="0.25">
      <c r="A234" t="s">
        <v>57</v>
      </c>
      <c r="B234" t="s">
        <v>58</v>
      </c>
      <c r="C234" t="s">
        <v>117</v>
      </c>
      <c r="D234" t="s">
        <v>118</v>
      </c>
      <c r="E234" t="s">
        <v>61</v>
      </c>
      <c r="F234" t="s">
        <v>62</v>
      </c>
      <c r="G234" t="s">
        <v>63</v>
      </c>
      <c r="H234" t="s">
        <v>187</v>
      </c>
      <c r="I234" t="s">
        <v>16</v>
      </c>
      <c r="J234" t="s">
        <v>65</v>
      </c>
      <c r="K234" t="s">
        <v>66</v>
      </c>
      <c r="L234" t="s">
        <v>77</v>
      </c>
      <c r="M234" t="s">
        <v>78</v>
      </c>
      <c r="N234" t="s">
        <v>135</v>
      </c>
      <c r="O234" t="s">
        <v>136</v>
      </c>
      <c r="P234" t="s">
        <v>71</v>
      </c>
      <c r="Q234" t="s">
        <v>72</v>
      </c>
      <c r="R234" s="23">
        <v>2313.35</v>
      </c>
      <c r="S234" t="s">
        <v>73</v>
      </c>
      <c r="T234" t="s">
        <v>15</v>
      </c>
      <c r="U234" s="23">
        <v>53077754.88000001</v>
      </c>
      <c r="V234" s="25">
        <v>4.3584172036479316E-5</v>
      </c>
      <c r="W234" s="23">
        <v>1059.9723811961655</v>
      </c>
      <c r="X234" s="23">
        <v>20428902.48</v>
      </c>
      <c r="Y234" s="23">
        <v>890.37680020477899</v>
      </c>
      <c r="Z234" s="23">
        <v>3891219.5200000009</v>
      </c>
      <c r="AA234" s="23">
        <v>169.5955809913865</v>
      </c>
    </row>
    <row r="235" spans="1:27" x14ac:dyDescent="0.25">
      <c r="A235" t="s">
        <v>57</v>
      </c>
      <c r="B235" t="s">
        <v>58</v>
      </c>
      <c r="C235" t="s">
        <v>89</v>
      </c>
      <c r="D235" t="s">
        <v>90</v>
      </c>
      <c r="E235" t="s">
        <v>61</v>
      </c>
      <c r="F235" t="s">
        <v>62</v>
      </c>
      <c r="G235" t="s">
        <v>63</v>
      </c>
      <c r="H235" t="s">
        <v>187</v>
      </c>
      <c r="I235" t="s">
        <v>16</v>
      </c>
      <c r="J235" t="s">
        <v>65</v>
      </c>
      <c r="K235" t="s">
        <v>66</v>
      </c>
      <c r="L235" t="s">
        <v>77</v>
      </c>
      <c r="M235" t="s">
        <v>78</v>
      </c>
      <c r="N235" t="s">
        <v>135</v>
      </c>
      <c r="O235" t="s">
        <v>136</v>
      </c>
      <c r="P235" t="s">
        <v>71</v>
      </c>
      <c r="Q235" t="s">
        <v>72</v>
      </c>
      <c r="R235" s="23">
        <v>18530.560000000001</v>
      </c>
      <c r="S235" t="s">
        <v>73</v>
      </c>
      <c r="T235" t="s">
        <v>15</v>
      </c>
      <c r="U235" s="23">
        <v>53077754.88000001</v>
      </c>
      <c r="V235" s="25">
        <v>3.4912102145040838E-4</v>
      </c>
      <c r="W235" s="23">
        <v>8490.6658344385487</v>
      </c>
      <c r="X235" s="23">
        <v>20428902.48</v>
      </c>
      <c r="Y235" s="23">
        <v>7132.1593009283806</v>
      </c>
      <c r="Z235" s="23">
        <v>3891219.5200000009</v>
      </c>
      <c r="AA235" s="23">
        <v>1358.5065335101681</v>
      </c>
    </row>
    <row r="236" spans="1:27" x14ac:dyDescent="0.25">
      <c r="A236" t="s">
        <v>57</v>
      </c>
      <c r="B236" t="s">
        <v>58</v>
      </c>
      <c r="C236" t="s">
        <v>139</v>
      </c>
      <c r="D236" t="s">
        <v>140</v>
      </c>
      <c r="E236" t="s">
        <v>61</v>
      </c>
      <c r="F236" t="s">
        <v>62</v>
      </c>
      <c r="G236" t="s">
        <v>63</v>
      </c>
      <c r="H236" t="s">
        <v>187</v>
      </c>
      <c r="I236" t="s">
        <v>16</v>
      </c>
      <c r="J236" t="s">
        <v>65</v>
      </c>
      <c r="K236" t="s">
        <v>66</v>
      </c>
      <c r="L236" t="s">
        <v>85</v>
      </c>
      <c r="M236" t="s">
        <v>86</v>
      </c>
      <c r="N236" t="s">
        <v>163</v>
      </c>
      <c r="O236" t="s">
        <v>164</v>
      </c>
      <c r="P236" t="s">
        <v>71</v>
      </c>
      <c r="Q236" t="s">
        <v>72</v>
      </c>
      <c r="R236" s="23">
        <v>2075.19</v>
      </c>
      <c r="S236" t="s">
        <v>73</v>
      </c>
      <c r="T236" t="s">
        <v>15</v>
      </c>
      <c r="U236" s="23">
        <v>53077754.88000001</v>
      </c>
      <c r="V236" s="25">
        <v>3.909716989144812E-5</v>
      </c>
      <c r="W236" s="23">
        <v>950.84794161474508</v>
      </c>
      <c r="X236" s="23">
        <v>20428902.48</v>
      </c>
      <c r="Y236" s="23">
        <v>798.71227095638585</v>
      </c>
      <c r="Z236" s="23">
        <v>3891219.5200000009</v>
      </c>
      <c r="AA236" s="23">
        <v>152.13567065835923</v>
      </c>
    </row>
    <row r="237" spans="1:27" x14ac:dyDescent="0.25">
      <c r="A237" t="s">
        <v>57</v>
      </c>
      <c r="B237" t="s">
        <v>58</v>
      </c>
      <c r="C237" t="s">
        <v>89</v>
      </c>
      <c r="D237" t="s">
        <v>90</v>
      </c>
      <c r="E237" t="s">
        <v>61</v>
      </c>
      <c r="F237" t="s">
        <v>62</v>
      </c>
      <c r="G237" t="s">
        <v>63</v>
      </c>
      <c r="H237" t="s">
        <v>187</v>
      </c>
      <c r="I237" t="s">
        <v>16</v>
      </c>
      <c r="J237" t="s">
        <v>65</v>
      </c>
      <c r="K237" t="s">
        <v>66</v>
      </c>
      <c r="L237" t="s">
        <v>67</v>
      </c>
      <c r="M237" t="s">
        <v>68</v>
      </c>
      <c r="N237" t="s">
        <v>69</v>
      </c>
      <c r="O237" t="s">
        <v>70</v>
      </c>
      <c r="P237" t="s">
        <v>71</v>
      </c>
      <c r="Q237" t="s">
        <v>72</v>
      </c>
      <c r="R237" s="23">
        <v>455110.5</v>
      </c>
      <c r="S237" t="s">
        <v>73</v>
      </c>
      <c r="T237" t="s">
        <v>15</v>
      </c>
      <c r="U237" s="23">
        <v>53077754.88000001</v>
      </c>
      <c r="V237" s="25">
        <v>8.5744112769827827E-3</v>
      </c>
      <c r="W237" s="23">
        <v>208530.72833439708</v>
      </c>
      <c r="X237" s="23">
        <v>20428902.48</v>
      </c>
      <c r="Y237" s="23">
        <v>175165.81180089354</v>
      </c>
      <c r="Z237" s="23">
        <v>3891219.5200000009</v>
      </c>
      <c r="AA237" s="23">
        <v>33364.916533503536</v>
      </c>
    </row>
    <row r="238" spans="1:27" x14ac:dyDescent="0.25">
      <c r="A238" t="s">
        <v>57</v>
      </c>
      <c r="B238" t="s">
        <v>58</v>
      </c>
      <c r="C238" t="s">
        <v>173</v>
      </c>
      <c r="D238" t="s">
        <v>174</v>
      </c>
      <c r="E238" t="s">
        <v>61</v>
      </c>
      <c r="F238" t="s">
        <v>62</v>
      </c>
      <c r="G238" t="s">
        <v>63</v>
      </c>
      <c r="H238" t="s">
        <v>187</v>
      </c>
      <c r="I238" t="s">
        <v>16</v>
      </c>
      <c r="J238" t="s">
        <v>65</v>
      </c>
      <c r="K238" t="s">
        <v>66</v>
      </c>
      <c r="L238" t="s">
        <v>93</v>
      </c>
      <c r="M238" t="s">
        <v>94</v>
      </c>
      <c r="N238" t="s">
        <v>95</v>
      </c>
      <c r="O238" t="s">
        <v>96</v>
      </c>
      <c r="P238" t="s">
        <v>71</v>
      </c>
      <c r="Q238" t="s">
        <v>72</v>
      </c>
      <c r="R238" s="23">
        <v>630.42999999999995</v>
      </c>
      <c r="S238" t="s">
        <v>73</v>
      </c>
      <c r="T238" t="s">
        <v>15</v>
      </c>
      <c r="U238" s="23">
        <v>53077754.88000001</v>
      </c>
      <c r="V238" s="25">
        <v>1.1877480526923143E-5</v>
      </c>
      <c r="W238" s="23">
        <v>288.86177546739515</v>
      </c>
      <c r="X238" s="23">
        <v>20428902.48</v>
      </c>
      <c r="Y238" s="23">
        <v>242.64389139261192</v>
      </c>
      <c r="Z238" s="23">
        <v>3891219.5200000009</v>
      </c>
      <c r="AA238" s="23">
        <v>46.217884074783228</v>
      </c>
    </row>
    <row r="239" spans="1:27" x14ac:dyDescent="0.25">
      <c r="A239" t="s">
        <v>57</v>
      </c>
      <c r="B239" t="s">
        <v>58</v>
      </c>
      <c r="C239" t="s">
        <v>137</v>
      </c>
      <c r="D239" t="s">
        <v>138</v>
      </c>
      <c r="E239" t="s">
        <v>61</v>
      </c>
      <c r="F239" t="s">
        <v>62</v>
      </c>
      <c r="G239" t="s">
        <v>63</v>
      </c>
      <c r="H239" t="s">
        <v>187</v>
      </c>
      <c r="I239" t="s">
        <v>16</v>
      </c>
      <c r="J239" t="s">
        <v>65</v>
      </c>
      <c r="K239" t="s">
        <v>66</v>
      </c>
      <c r="L239" t="s">
        <v>77</v>
      </c>
      <c r="M239" t="s">
        <v>78</v>
      </c>
      <c r="N239" t="s">
        <v>135</v>
      </c>
      <c r="O239" t="s">
        <v>136</v>
      </c>
      <c r="P239" t="s">
        <v>71</v>
      </c>
      <c r="Q239" t="s">
        <v>72</v>
      </c>
      <c r="R239" s="23">
        <v>12678.93</v>
      </c>
      <c r="S239" t="s">
        <v>73</v>
      </c>
      <c r="T239" t="s">
        <v>15</v>
      </c>
      <c r="U239" s="23">
        <v>53077754.88000001</v>
      </c>
      <c r="V239" s="25">
        <v>2.3887464774395518E-4</v>
      </c>
      <c r="W239" s="23">
        <v>5809.4605758400157</v>
      </c>
      <c r="X239" s="23">
        <v>20428902.48</v>
      </c>
      <c r="Y239" s="23">
        <v>4879.9468837056129</v>
      </c>
      <c r="Z239" s="23">
        <v>3891219.5200000009</v>
      </c>
      <c r="AA239" s="23">
        <v>929.51369213440262</v>
      </c>
    </row>
    <row r="240" spans="1:27" x14ac:dyDescent="0.25">
      <c r="A240" t="s">
        <v>57</v>
      </c>
      <c r="B240" t="s">
        <v>58</v>
      </c>
      <c r="C240" t="s">
        <v>127</v>
      </c>
      <c r="D240" t="s">
        <v>128</v>
      </c>
      <c r="E240" t="s">
        <v>61</v>
      </c>
      <c r="F240" t="s">
        <v>62</v>
      </c>
      <c r="G240" t="s">
        <v>63</v>
      </c>
      <c r="H240" t="s">
        <v>187</v>
      </c>
      <c r="I240" t="s">
        <v>16</v>
      </c>
      <c r="J240" t="s">
        <v>65</v>
      </c>
      <c r="K240" t="s">
        <v>66</v>
      </c>
      <c r="L240" t="s">
        <v>85</v>
      </c>
      <c r="M240" t="s">
        <v>86</v>
      </c>
      <c r="N240" t="s">
        <v>163</v>
      </c>
      <c r="O240" t="s">
        <v>164</v>
      </c>
      <c r="P240" t="s">
        <v>71</v>
      </c>
      <c r="Q240" t="s">
        <v>72</v>
      </c>
      <c r="R240" s="23">
        <v>1472</v>
      </c>
      <c r="S240" t="s">
        <v>73</v>
      </c>
      <c r="T240" t="s">
        <v>15</v>
      </c>
      <c r="U240" s="23">
        <v>53077754.88000001</v>
      </c>
      <c r="V240" s="25">
        <v>2.7732898712990923E-5</v>
      </c>
      <c r="W240" s="23">
        <v>674.46748011358227</v>
      </c>
      <c r="X240" s="23">
        <v>20428902.48</v>
      </c>
      <c r="Y240" s="23">
        <v>566.55268329540911</v>
      </c>
      <c r="Z240" s="23">
        <v>3891219.5200000009</v>
      </c>
      <c r="AA240" s="23">
        <v>107.91479681817319</v>
      </c>
    </row>
    <row r="241" spans="1:27" x14ac:dyDescent="0.25">
      <c r="A241" t="s">
        <v>57</v>
      </c>
      <c r="B241" t="s">
        <v>58</v>
      </c>
      <c r="C241" t="s">
        <v>101</v>
      </c>
      <c r="D241" t="s">
        <v>102</v>
      </c>
      <c r="E241" t="s">
        <v>61</v>
      </c>
      <c r="F241" t="s">
        <v>62</v>
      </c>
      <c r="G241" t="s">
        <v>63</v>
      </c>
      <c r="H241" t="s">
        <v>187</v>
      </c>
      <c r="I241" t="s">
        <v>16</v>
      </c>
      <c r="J241" t="s">
        <v>65</v>
      </c>
      <c r="K241" t="s">
        <v>66</v>
      </c>
      <c r="L241" t="s">
        <v>67</v>
      </c>
      <c r="M241" t="s">
        <v>68</v>
      </c>
      <c r="N241" t="s">
        <v>69</v>
      </c>
      <c r="O241" t="s">
        <v>70</v>
      </c>
      <c r="P241" t="s">
        <v>71</v>
      </c>
      <c r="Q241" t="s">
        <v>72</v>
      </c>
      <c r="R241" s="23">
        <v>5955.92</v>
      </c>
      <c r="S241" t="s">
        <v>73</v>
      </c>
      <c r="T241" t="s">
        <v>15</v>
      </c>
      <c r="U241" s="23">
        <v>53077754.88000001</v>
      </c>
      <c r="V241" s="25">
        <v>1.1221122697192724E-4</v>
      </c>
      <c r="W241" s="23">
        <v>2728.9907297269615</v>
      </c>
      <c r="X241" s="23">
        <v>20428902.48</v>
      </c>
      <c r="Y241" s="23">
        <v>2292.3522129706475</v>
      </c>
      <c r="Z241" s="23">
        <v>3891219.5200000009</v>
      </c>
      <c r="AA241" s="23">
        <v>436.63851675631389</v>
      </c>
    </row>
    <row r="242" spans="1:27" x14ac:dyDescent="0.25">
      <c r="A242" t="s">
        <v>57</v>
      </c>
      <c r="B242" t="s">
        <v>58</v>
      </c>
      <c r="C242" t="s">
        <v>113</v>
      </c>
      <c r="D242" t="s">
        <v>114</v>
      </c>
      <c r="E242" t="s">
        <v>61</v>
      </c>
      <c r="F242" t="s">
        <v>62</v>
      </c>
      <c r="G242" t="s">
        <v>63</v>
      </c>
      <c r="H242" t="s">
        <v>187</v>
      </c>
      <c r="I242" t="s">
        <v>16</v>
      </c>
      <c r="J242" t="s">
        <v>65</v>
      </c>
      <c r="K242" t="s">
        <v>66</v>
      </c>
      <c r="L242" t="s">
        <v>141</v>
      </c>
      <c r="M242" t="s">
        <v>142</v>
      </c>
      <c r="N242" t="s">
        <v>194</v>
      </c>
      <c r="O242" t="s">
        <v>195</v>
      </c>
      <c r="P242" t="s">
        <v>71</v>
      </c>
      <c r="Q242" t="s">
        <v>72</v>
      </c>
      <c r="R242" s="23">
        <v>21428.14</v>
      </c>
      <c r="S242" t="s">
        <v>73</v>
      </c>
      <c r="T242" t="s">
        <v>15</v>
      </c>
      <c r="U242" s="23">
        <v>53077754.88000001</v>
      </c>
      <c r="V242" s="25">
        <v>4.0371225287213949E-4</v>
      </c>
      <c r="W242" s="23">
        <v>9818.3312427452838</v>
      </c>
      <c r="X242" s="23">
        <v>20428902.48</v>
      </c>
      <c r="Y242" s="23">
        <v>8247.3982439060383</v>
      </c>
      <c r="Z242" s="23">
        <v>3891219.5200000009</v>
      </c>
      <c r="AA242" s="23">
        <v>1570.9329988392456</v>
      </c>
    </row>
    <row r="243" spans="1:27" x14ac:dyDescent="0.25">
      <c r="A243" t="s">
        <v>57</v>
      </c>
      <c r="B243" t="s">
        <v>58</v>
      </c>
      <c r="C243" t="s">
        <v>123</v>
      </c>
      <c r="D243" t="s">
        <v>124</v>
      </c>
      <c r="E243" t="s">
        <v>61</v>
      </c>
      <c r="F243" t="s">
        <v>62</v>
      </c>
      <c r="G243" t="s">
        <v>63</v>
      </c>
      <c r="H243" t="s">
        <v>187</v>
      </c>
      <c r="I243" t="s">
        <v>16</v>
      </c>
      <c r="J243" t="s">
        <v>65</v>
      </c>
      <c r="K243" t="s">
        <v>66</v>
      </c>
      <c r="L243" t="s">
        <v>93</v>
      </c>
      <c r="M243" t="s">
        <v>94</v>
      </c>
      <c r="N243" t="s">
        <v>95</v>
      </c>
      <c r="O243" t="s">
        <v>96</v>
      </c>
      <c r="P243" t="s">
        <v>71</v>
      </c>
      <c r="Q243" t="s">
        <v>72</v>
      </c>
      <c r="R243" s="23">
        <v>88105.43</v>
      </c>
      <c r="S243" t="s">
        <v>73</v>
      </c>
      <c r="T243" t="s">
        <v>15</v>
      </c>
      <c r="U243" s="23">
        <v>53077754.88000001</v>
      </c>
      <c r="V243" s="25">
        <v>1.659931362944641E-3</v>
      </c>
      <c r="W243" s="23">
        <v>40369.733258439956</v>
      </c>
      <c r="X243" s="23">
        <v>20428902.48</v>
      </c>
      <c r="Y243" s="23">
        <v>33910.575937089561</v>
      </c>
      <c r="Z243" s="23">
        <v>3891219.5200000009</v>
      </c>
      <c r="AA243" s="23">
        <v>6459.1573213503934</v>
      </c>
    </row>
    <row r="244" spans="1:27" x14ac:dyDescent="0.25">
      <c r="A244" t="s">
        <v>57</v>
      </c>
      <c r="B244" t="s">
        <v>58</v>
      </c>
      <c r="C244" t="s">
        <v>81</v>
      </c>
      <c r="D244" t="s">
        <v>82</v>
      </c>
      <c r="E244" t="s">
        <v>61</v>
      </c>
      <c r="F244" t="s">
        <v>62</v>
      </c>
      <c r="G244" t="s">
        <v>63</v>
      </c>
      <c r="H244" t="s">
        <v>187</v>
      </c>
      <c r="I244" t="s">
        <v>16</v>
      </c>
      <c r="J244" t="s">
        <v>65</v>
      </c>
      <c r="K244" t="s">
        <v>66</v>
      </c>
      <c r="L244" t="s">
        <v>85</v>
      </c>
      <c r="M244" t="s">
        <v>86</v>
      </c>
      <c r="N244" t="s">
        <v>163</v>
      </c>
      <c r="O244" t="s">
        <v>164</v>
      </c>
      <c r="P244" t="s">
        <v>71</v>
      </c>
      <c r="Q244" t="s">
        <v>72</v>
      </c>
      <c r="R244" s="23">
        <v>6459.3</v>
      </c>
      <c r="S244" t="s">
        <v>73</v>
      </c>
      <c r="T244" t="s">
        <v>15</v>
      </c>
      <c r="U244" s="23">
        <v>53077754.88000001</v>
      </c>
      <c r="V244" s="25">
        <v>1.2169504935925427E-4</v>
      </c>
      <c r="W244" s="23">
        <v>2959.6384472130858</v>
      </c>
      <c r="X244" s="23">
        <v>20428902.48</v>
      </c>
      <c r="Y244" s="23">
        <v>2486.0962956589919</v>
      </c>
      <c r="Z244" s="23">
        <v>3891219.5200000009</v>
      </c>
      <c r="AA244" s="23">
        <v>473.54215155409383</v>
      </c>
    </row>
    <row r="245" spans="1:27" x14ac:dyDescent="0.25">
      <c r="A245" t="s">
        <v>57</v>
      </c>
      <c r="B245" t="s">
        <v>58</v>
      </c>
      <c r="C245" t="s">
        <v>123</v>
      </c>
      <c r="D245" t="s">
        <v>124</v>
      </c>
      <c r="E245" t="s">
        <v>61</v>
      </c>
      <c r="F245" t="s">
        <v>62</v>
      </c>
      <c r="G245" t="s">
        <v>63</v>
      </c>
      <c r="H245" t="s">
        <v>187</v>
      </c>
      <c r="I245" t="s">
        <v>16</v>
      </c>
      <c r="J245" t="s">
        <v>65</v>
      </c>
      <c r="K245" t="s">
        <v>66</v>
      </c>
      <c r="L245" t="s">
        <v>85</v>
      </c>
      <c r="M245" t="s">
        <v>86</v>
      </c>
      <c r="N245" t="s">
        <v>107</v>
      </c>
      <c r="O245" t="s">
        <v>108</v>
      </c>
      <c r="P245" t="s">
        <v>71</v>
      </c>
      <c r="Q245" t="s">
        <v>72</v>
      </c>
      <c r="R245" s="23">
        <v>20160</v>
      </c>
      <c r="S245" t="s">
        <v>73</v>
      </c>
      <c r="T245" t="s">
        <v>15</v>
      </c>
      <c r="U245" s="23">
        <v>53077754.88000001</v>
      </c>
      <c r="V245" s="25">
        <v>3.7982013454748438E-4</v>
      </c>
      <c r="W245" s="23">
        <v>9237.2720102512358</v>
      </c>
      <c r="X245" s="23">
        <v>20428902.48</v>
      </c>
      <c r="Y245" s="23">
        <v>7759.3084886110373</v>
      </c>
      <c r="Z245" s="23">
        <v>3891219.5200000009</v>
      </c>
      <c r="AA245" s="23">
        <v>1477.963521640198</v>
      </c>
    </row>
    <row r="246" spans="1:27" x14ac:dyDescent="0.25">
      <c r="A246" t="s">
        <v>57</v>
      </c>
      <c r="B246" t="s">
        <v>58</v>
      </c>
      <c r="C246" t="s">
        <v>139</v>
      </c>
      <c r="D246" t="s">
        <v>140</v>
      </c>
      <c r="E246" t="s">
        <v>61</v>
      </c>
      <c r="F246" t="s">
        <v>62</v>
      </c>
      <c r="G246" t="s">
        <v>63</v>
      </c>
      <c r="H246" t="s">
        <v>187</v>
      </c>
      <c r="I246" t="s">
        <v>16</v>
      </c>
      <c r="J246" t="s">
        <v>65</v>
      </c>
      <c r="K246" t="s">
        <v>66</v>
      </c>
      <c r="L246" t="s">
        <v>93</v>
      </c>
      <c r="M246" t="s">
        <v>94</v>
      </c>
      <c r="N246" t="s">
        <v>95</v>
      </c>
      <c r="O246" t="s">
        <v>96</v>
      </c>
      <c r="P246" t="s">
        <v>71</v>
      </c>
      <c r="Q246" t="s">
        <v>72</v>
      </c>
      <c r="R246" s="23">
        <v>24356.58</v>
      </c>
      <c r="S246" t="s">
        <v>73</v>
      </c>
      <c r="T246" t="s">
        <v>15</v>
      </c>
      <c r="U246" s="23">
        <v>53077754.88000001</v>
      </c>
      <c r="V246" s="25">
        <v>4.5888489547205198E-4</v>
      </c>
      <c r="W246" s="23">
        <v>11160.136641837551</v>
      </c>
      <c r="X246" s="23">
        <v>20428902.48</v>
      </c>
      <c r="Y246" s="23">
        <v>9374.5147791435429</v>
      </c>
      <c r="Z246" s="23">
        <v>3891219.5200000009</v>
      </c>
      <c r="AA246" s="23">
        <v>1785.6218626940088</v>
      </c>
    </row>
    <row r="247" spans="1:27" x14ac:dyDescent="0.25">
      <c r="A247" t="s">
        <v>57</v>
      </c>
      <c r="B247" t="s">
        <v>58</v>
      </c>
      <c r="C247" t="s">
        <v>81</v>
      </c>
      <c r="D247" t="s">
        <v>82</v>
      </c>
      <c r="E247" t="s">
        <v>61</v>
      </c>
      <c r="F247" t="s">
        <v>62</v>
      </c>
      <c r="G247" t="s">
        <v>63</v>
      </c>
      <c r="H247" t="s">
        <v>187</v>
      </c>
      <c r="I247" t="s">
        <v>16</v>
      </c>
      <c r="J247" t="s">
        <v>65</v>
      </c>
      <c r="K247" t="s">
        <v>66</v>
      </c>
      <c r="L247" t="s">
        <v>182</v>
      </c>
      <c r="M247" t="s">
        <v>183</v>
      </c>
      <c r="N247" t="s">
        <v>184</v>
      </c>
      <c r="O247" t="s">
        <v>185</v>
      </c>
      <c r="P247" t="s">
        <v>71</v>
      </c>
      <c r="Q247" t="s">
        <v>72</v>
      </c>
      <c r="R247" s="23">
        <v>455647.92</v>
      </c>
      <c r="S247" t="s">
        <v>73</v>
      </c>
      <c r="T247" t="s">
        <v>15</v>
      </c>
      <c r="U247" s="23">
        <v>53077754.88000001</v>
      </c>
      <c r="V247" s="25">
        <v>8.584536422652847E-3</v>
      </c>
      <c r="W247" s="23">
        <v>208776.97311236081</v>
      </c>
      <c r="X247" s="23">
        <v>20428902.48</v>
      </c>
      <c r="Y247" s="23">
        <v>175372.65741438308</v>
      </c>
      <c r="Z247" s="23">
        <v>3891219.5200000009</v>
      </c>
      <c r="AA247" s="23">
        <v>33404.315697977734</v>
      </c>
    </row>
    <row r="248" spans="1:27" x14ac:dyDescent="0.25">
      <c r="A248" t="s">
        <v>57</v>
      </c>
      <c r="B248" t="s">
        <v>58</v>
      </c>
      <c r="C248" t="s">
        <v>101</v>
      </c>
      <c r="D248" t="s">
        <v>102</v>
      </c>
      <c r="E248" t="s">
        <v>61</v>
      </c>
      <c r="F248" t="s">
        <v>62</v>
      </c>
      <c r="G248" t="s">
        <v>63</v>
      </c>
      <c r="H248" t="s">
        <v>187</v>
      </c>
      <c r="I248" t="s">
        <v>16</v>
      </c>
      <c r="J248" t="s">
        <v>65</v>
      </c>
      <c r="K248" t="s">
        <v>66</v>
      </c>
      <c r="L248" t="s">
        <v>77</v>
      </c>
      <c r="M248" t="s">
        <v>78</v>
      </c>
      <c r="N248" t="s">
        <v>155</v>
      </c>
      <c r="O248" t="s">
        <v>156</v>
      </c>
      <c r="P248" t="s">
        <v>71</v>
      </c>
      <c r="Q248" t="s">
        <v>72</v>
      </c>
      <c r="R248" s="23">
        <v>10579.42</v>
      </c>
      <c r="S248" t="s">
        <v>73</v>
      </c>
      <c r="T248" t="s">
        <v>15</v>
      </c>
      <c r="U248" s="23">
        <v>53077754.88000001</v>
      </c>
      <c r="V248" s="25">
        <v>1.9931928213464024E-4</v>
      </c>
      <c r="W248" s="23">
        <v>4847.469258466871</v>
      </c>
      <c r="X248" s="23">
        <v>20428902.48</v>
      </c>
      <c r="Y248" s="23">
        <v>4071.8741771121718</v>
      </c>
      <c r="Z248" s="23">
        <v>3891219.5200000009</v>
      </c>
      <c r="AA248" s="23">
        <v>775.59508135469957</v>
      </c>
    </row>
    <row r="249" spans="1:27" x14ac:dyDescent="0.25">
      <c r="A249" t="s">
        <v>57</v>
      </c>
      <c r="B249" t="s">
        <v>58</v>
      </c>
      <c r="C249" t="s">
        <v>121</v>
      </c>
      <c r="D249" t="s">
        <v>122</v>
      </c>
      <c r="E249" t="s">
        <v>61</v>
      </c>
      <c r="F249" t="s">
        <v>62</v>
      </c>
      <c r="G249" t="s">
        <v>63</v>
      </c>
      <c r="H249" t="s">
        <v>200</v>
      </c>
      <c r="I249" t="s">
        <v>14</v>
      </c>
      <c r="J249" t="s">
        <v>65</v>
      </c>
      <c r="K249" t="s">
        <v>66</v>
      </c>
      <c r="L249" t="s">
        <v>182</v>
      </c>
      <c r="M249" t="s">
        <v>183</v>
      </c>
      <c r="N249" t="s">
        <v>184</v>
      </c>
      <c r="O249" t="s">
        <v>185</v>
      </c>
      <c r="P249" t="s">
        <v>71</v>
      </c>
      <c r="Q249" t="s">
        <v>72</v>
      </c>
      <c r="R249" s="23">
        <v>341637.26</v>
      </c>
      <c r="S249" t="s">
        <v>73</v>
      </c>
      <c r="T249" t="s">
        <v>13</v>
      </c>
      <c r="U249" s="23">
        <v>53077754.88000001</v>
      </c>
      <c r="V249" s="25">
        <v>6.4365431577199364E-3</v>
      </c>
      <c r="W249" s="23">
        <v>156537.51485401409</v>
      </c>
      <c r="X249" s="23">
        <v>20428902.48</v>
      </c>
      <c r="Y249" s="23">
        <v>131491.51247737184</v>
      </c>
      <c r="Z249" s="23">
        <v>3891219.5200000009</v>
      </c>
      <c r="AA249" s="23">
        <v>25046.00237664226</v>
      </c>
    </row>
    <row r="250" spans="1:27" x14ac:dyDescent="0.25">
      <c r="A250" t="s">
        <v>57</v>
      </c>
      <c r="B250" t="s">
        <v>58</v>
      </c>
      <c r="C250" t="s">
        <v>125</v>
      </c>
      <c r="D250" t="s">
        <v>126</v>
      </c>
      <c r="E250" t="s">
        <v>61</v>
      </c>
      <c r="F250" t="s">
        <v>62</v>
      </c>
      <c r="G250" t="s">
        <v>63</v>
      </c>
      <c r="H250" t="s">
        <v>200</v>
      </c>
      <c r="I250" t="s">
        <v>14</v>
      </c>
      <c r="J250" t="s">
        <v>65</v>
      </c>
      <c r="K250" t="s">
        <v>66</v>
      </c>
      <c r="L250" t="s">
        <v>182</v>
      </c>
      <c r="M250" t="s">
        <v>183</v>
      </c>
      <c r="N250" t="s">
        <v>184</v>
      </c>
      <c r="O250" t="s">
        <v>185</v>
      </c>
      <c r="P250" t="s">
        <v>71</v>
      </c>
      <c r="Q250" t="s">
        <v>72</v>
      </c>
      <c r="R250" s="23">
        <v>343384.39</v>
      </c>
      <c r="S250" t="s">
        <v>73</v>
      </c>
      <c r="T250" t="s">
        <v>13</v>
      </c>
      <c r="U250" s="23">
        <v>53077754.88000001</v>
      </c>
      <c r="V250" s="25">
        <v>6.46945958389414E-3</v>
      </c>
      <c r="W250" s="23">
        <v>157338.04635437473</v>
      </c>
      <c r="X250" s="23">
        <v>20428902.48</v>
      </c>
      <c r="Y250" s="23">
        <v>132163.95893767476</v>
      </c>
      <c r="Z250" s="23">
        <v>3891219.5200000009</v>
      </c>
      <c r="AA250" s="23">
        <v>25174.08741669996</v>
      </c>
    </row>
    <row r="251" spans="1:27" x14ac:dyDescent="0.25">
      <c r="A251" t="s">
        <v>57</v>
      </c>
      <c r="B251" t="s">
        <v>58</v>
      </c>
      <c r="C251" t="s">
        <v>123</v>
      </c>
      <c r="D251" t="s">
        <v>124</v>
      </c>
      <c r="E251" t="s">
        <v>61</v>
      </c>
      <c r="F251" t="s">
        <v>62</v>
      </c>
      <c r="G251" t="s">
        <v>63</v>
      </c>
      <c r="H251" t="s">
        <v>200</v>
      </c>
      <c r="I251" t="s">
        <v>14</v>
      </c>
      <c r="J251" t="s">
        <v>65</v>
      </c>
      <c r="K251" t="s">
        <v>66</v>
      </c>
      <c r="L251" t="s">
        <v>182</v>
      </c>
      <c r="M251" t="s">
        <v>183</v>
      </c>
      <c r="N251" t="s">
        <v>184</v>
      </c>
      <c r="O251" t="s">
        <v>185</v>
      </c>
      <c r="P251" t="s">
        <v>71</v>
      </c>
      <c r="Q251" t="s">
        <v>72</v>
      </c>
      <c r="R251" s="23">
        <v>2211740.4900000002</v>
      </c>
      <c r="S251" t="s">
        <v>73</v>
      </c>
      <c r="T251" t="s">
        <v>13</v>
      </c>
      <c r="U251" s="23">
        <v>53077754.88000001</v>
      </c>
      <c r="V251" s="25">
        <v>4.1669819965075357E-2</v>
      </c>
      <c r="W251" s="23">
        <v>1013415.1052686684</v>
      </c>
      <c r="X251" s="23">
        <v>20428902.48</v>
      </c>
      <c r="Y251" s="23">
        <v>851268.68842568144</v>
      </c>
      <c r="Z251" s="23">
        <v>3891219.5200000009</v>
      </c>
      <c r="AA251" s="23">
        <v>162146.41684298698</v>
      </c>
    </row>
    <row r="252" spans="1:27" x14ac:dyDescent="0.25">
      <c r="A252" t="s">
        <v>57</v>
      </c>
      <c r="B252" t="s">
        <v>58</v>
      </c>
      <c r="C252" t="s">
        <v>117</v>
      </c>
      <c r="D252" t="s">
        <v>118</v>
      </c>
      <c r="E252" t="s">
        <v>61</v>
      </c>
      <c r="F252" t="s">
        <v>62</v>
      </c>
      <c r="G252" t="s">
        <v>63</v>
      </c>
      <c r="H252" t="s">
        <v>200</v>
      </c>
      <c r="I252" t="s">
        <v>14</v>
      </c>
      <c r="J252" t="s">
        <v>65</v>
      </c>
      <c r="K252" t="s">
        <v>66</v>
      </c>
      <c r="L252" t="s">
        <v>182</v>
      </c>
      <c r="M252" t="s">
        <v>183</v>
      </c>
      <c r="N252" t="s">
        <v>184</v>
      </c>
      <c r="O252" t="s">
        <v>185</v>
      </c>
      <c r="P252" t="s">
        <v>71</v>
      </c>
      <c r="Q252" t="s">
        <v>72</v>
      </c>
      <c r="R252" s="23">
        <v>1042504.6</v>
      </c>
      <c r="S252" t="s">
        <v>73</v>
      </c>
      <c r="T252" t="s">
        <v>13</v>
      </c>
      <c r="U252" s="23">
        <v>53077754.88000001</v>
      </c>
      <c r="V252" s="25">
        <v>1.9641083206268423E-2</v>
      </c>
      <c r="W252" s="23">
        <v>477673.53978859924</v>
      </c>
      <c r="X252" s="23">
        <v>20428902.48</v>
      </c>
      <c r="Y252" s="23">
        <v>401245.77342242334</v>
      </c>
      <c r="Z252" s="23">
        <v>3891219.5200000009</v>
      </c>
      <c r="AA252" s="23">
        <v>76427.766366175885</v>
      </c>
    </row>
    <row r="253" spans="1:27" x14ac:dyDescent="0.25">
      <c r="A253" t="s">
        <v>57</v>
      </c>
      <c r="B253" t="s">
        <v>58</v>
      </c>
      <c r="C253" t="s">
        <v>173</v>
      </c>
      <c r="D253" t="s">
        <v>174</v>
      </c>
      <c r="E253" t="s">
        <v>61</v>
      </c>
      <c r="F253" t="s">
        <v>62</v>
      </c>
      <c r="G253" t="s">
        <v>63</v>
      </c>
      <c r="H253" t="s">
        <v>200</v>
      </c>
      <c r="I253" t="s">
        <v>14</v>
      </c>
      <c r="J253" t="s">
        <v>65</v>
      </c>
      <c r="K253" t="s">
        <v>66</v>
      </c>
      <c r="L253" t="s">
        <v>182</v>
      </c>
      <c r="M253" t="s">
        <v>183</v>
      </c>
      <c r="N253" t="s">
        <v>184</v>
      </c>
      <c r="O253" t="s">
        <v>185</v>
      </c>
      <c r="P253" t="s">
        <v>71</v>
      </c>
      <c r="Q253" t="s">
        <v>72</v>
      </c>
      <c r="R253" s="23">
        <v>259821.86</v>
      </c>
      <c r="S253" t="s">
        <v>73</v>
      </c>
      <c r="T253" t="s">
        <v>13</v>
      </c>
      <c r="U253" s="23">
        <v>53077754.88000001</v>
      </c>
      <c r="V253" s="25">
        <v>4.8951177491853995E-3</v>
      </c>
      <c r="W253" s="23">
        <v>119049.86086455433</v>
      </c>
      <c r="X253" s="23">
        <v>20428902.48</v>
      </c>
      <c r="Y253" s="23">
        <v>100001.88312622563</v>
      </c>
      <c r="Z253" s="23">
        <v>3891219.5200000009</v>
      </c>
      <c r="AA253" s="23">
        <v>19047.977738328696</v>
      </c>
    </row>
    <row r="254" spans="1:27" x14ac:dyDescent="0.25">
      <c r="A254" t="s">
        <v>57</v>
      </c>
      <c r="B254" t="s">
        <v>58</v>
      </c>
      <c r="C254" t="s">
        <v>137</v>
      </c>
      <c r="D254" t="s">
        <v>138</v>
      </c>
      <c r="E254" t="s">
        <v>61</v>
      </c>
      <c r="F254" t="s">
        <v>62</v>
      </c>
      <c r="G254" t="s">
        <v>63</v>
      </c>
      <c r="H254" t="s">
        <v>200</v>
      </c>
      <c r="I254" t="s">
        <v>14</v>
      </c>
      <c r="J254" t="s">
        <v>65</v>
      </c>
      <c r="K254" t="s">
        <v>66</v>
      </c>
      <c r="L254" t="s">
        <v>182</v>
      </c>
      <c r="M254" t="s">
        <v>183</v>
      </c>
      <c r="N254" t="s">
        <v>184</v>
      </c>
      <c r="O254" t="s">
        <v>185</v>
      </c>
      <c r="P254" t="s">
        <v>71</v>
      </c>
      <c r="Q254" t="s">
        <v>72</v>
      </c>
      <c r="R254" s="23">
        <v>129158.87</v>
      </c>
      <c r="S254" t="s">
        <v>73</v>
      </c>
      <c r="T254" t="s">
        <v>13</v>
      </c>
      <c r="U254" s="23">
        <v>53077754.88000001</v>
      </c>
      <c r="V254" s="25">
        <v>2.4333898502679088E-3</v>
      </c>
      <c r="W254" s="23">
        <v>59180.338032077285</v>
      </c>
      <c r="X254" s="23">
        <v>20428902.48</v>
      </c>
      <c r="Y254" s="23">
        <v>49711.483946944914</v>
      </c>
      <c r="Z254" s="23">
        <v>3891219.5200000009</v>
      </c>
      <c r="AA254" s="23">
        <v>9468.8540851323669</v>
      </c>
    </row>
    <row r="255" spans="1:27" x14ac:dyDescent="0.25">
      <c r="A255" t="s">
        <v>57</v>
      </c>
      <c r="B255" t="s">
        <v>58</v>
      </c>
      <c r="C255" t="s">
        <v>75</v>
      </c>
      <c r="D255" t="s">
        <v>76</v>
      </c>
      <c r="E255" t="s">
        <v>61</v>
      </c>
      <c r="F255" t="s">
        <v>62</v>
      </c>
      <c r="G255" t="s">
        <v>63</v>
      </c>
      <c r="H255" t="s">
        <v>200</v>
      </c>
      <c r="I255" t="s">
        <v>14</v>
      </c>
      <c r="J255" t="s">
        <v>65</v>
      </c>
      <c r="K255" t="s">
        <v>66</v>
      </c>
      <c r="L255" t="s">
        <v>182</v>
      </c>
      <c r="M255" t="s">
        <v>183</v>
      </c>
      <c r="N255" t="s">
        <v>184</v>
      </c>
      <c r="O255" t="s">
        <v>185</v>
      </c>
      <c r="P255" t="s">
        <v>71</v>
      </c>
      <c r="Q255" t="s">
        <v>72</v>
      </c>
      <c r="R255" s="23">
        <v>418736.05</v>
      </c>
      <c r="S255" t="s">
        <v>73</v>
      </c>
      <c r="T255" t="s">
        <v>13</v>
      </c>
      <c r="U255" s="23">
        <v>53077754.88000001</v>
      </c>
      <c r="V255" s="25">
        <v>7.8891062922064551E-3</v>
      </c>
      <c r="W255" s="23">
        <v>191864.02749742864</v>
      </c>
      <c r="X255" s="23">
        <v>20428902.48</v>
      </c>
      <c r="Y255" s="23">
        <v>161165.78309784006</v>
      </c>
      <c r="Z255" s="23">
        <v>3891219.5200000009</v>
      </c>
      <c r="AA255" s="23">
        <v>30698.244399588588</v>
      </c>
    </row>
    <row r="256" spans="1:27" x14ac:dyDescent="0.25">
      <c r="A256" t="s">
        <v>57</v>
      </c>
      <c r="B256" t="s">
        <v>58</v>
      </c>
      <c r="C256" t="s">
        <v>111</v>
      </c>
      <c r="D256" t="s">
        <v>112</v>
      </c>
      <c r="E256" t="s">
        <v>61</v>
      </c>
      <c r="F256" t="s">
        <v>62</v>
      </c>
      <c r="G256" t="s">
        <v>63</v>
      </c>
      <c r="H256" t="s">
        <v>200</v>
      </c>
      <c r="I256" t="s">
        <v>14</v>
      </c>
      <c r="J256" t="s">
        <v>65</v>
      </c>
      <c r="K256" t="s">
        <v>66</v>
      </c>
      <c r="L256" t="s">
        <v>182</v>
      </c>
      <c r="M256" t="s">
        <v>183</v>
      </c>
      <c r="N256" t="s">
        <v>184</v>
      </c>
      <c r="O256" t="s">
        <v>185</v>
      </c>
      <c r="P256" t="s">
        <v>71</v>
      </c>
      <c r="Q256" t="s">
        <v>72</v>
      </c>
      <c r="R256" s="23">
        <v>783825.06</v>
      </c>
      <c r="S256" t="s">
        <v>73</v>
      </c>
      <c r="T256" t="s">
        <v>13</v>
      </c>
      <c r="U256" s="23">
        <v>53077754.88000001</v>
      </c>
      <c r="V256" s="25">
        <v>1.4767487090817958E-2</v>
      </c>
      <c r="W256" s="23">
        <v>359147.08768211782</v>
      </c>
      <c r="X256" s="23">
        <v>20428902.48</v>
      </c>
      <c r="Y256" s="23">
        <v>301683.55365297897</v>
      </c>
      <c r="Z256" s="23">
        <v>3891219.5200000009</v>
      </c>
      <c r="AA256" s="23">
        <v>57463.534029138864</v>
      </c>
    </row>
    <row r="257" spans="1:27" x14ac:dyDescent="0.25">
      <c r="A257" t="s">
        <v>57</v>
      </c>
      <c r="B257" t="s">
        <v>58</v>
      </c>
      <c r="C257" t="s">
        <v>127</v>
      </c>
      <c r="D257" t="s">
        <v>128</v>
      </c>
      <c r="E257" t="s">
        <v>61</v>
      </c>
      <c r="F257" t="s">
        <v>62</v>
      </c>
      <c r="G257" t="s">
        <v>63</v>
      </c>
      <c r="H257" t="s">
        <v>200</v>
      </c>
      <c r="I257" t="s">
        <v>14</v>
      </c>
      <c r="J257" t="s">
        <v>65</v>
      </c>
      <c r="K257" t="s">
        <v>66</v>
      </c>
      <c r="L257" t="s">
        <v>182</v>
      </c>
      <c r="M257" t="s">
        <v>183</v>
      </c>
      <c r="N257" t="s">
        <v>184</v>
      </c>
      <c r="O257" t="s">
        <v>185</v>
      </c>
      <c r="P257" t="s">
        <v>71</v>
      </c>
      <c r="Q257" t="s">
        <v>72</v>
      </c>
      <c r="R257" s="23">
        <v>938002.87</v>
      </c>
      <c r="S257" t="s">
        <v>73</v>
      </c>
      <c r="T257" t="s">
        <v>13</v>
      </c>
      <c r="U257" s="23">
        <v>53077754.88000001</v>
      </c>
      <c r="V257" s="25">
        <v>1.7672240887367387E-2</v>
      </c>
      <c r="W257" s="23">
        <v>429791.05439416313</v>
      </c>
      <c r="X257" s="23">
        <v>20428902.48</v>
      </c>
      <c r="Y257" s="23">
        <v>361024.48569109704</v>
      </c>
      <c r="Z257" s="23">
        <v>3891219.5200000009</v>
      </c>
      <c r="AA257" s="23">
        <v>68766.568703066107</v>
      </c>
    </row>
    <row r="258" spans="1:27" x14ac:dyDescent="0.25">
      <c r="A258" t="s">
        <v>57</v>
      </c>
      <c r="B258" t="s">
        <v>58</v>
      </c>
      <c r="C258" t="s">
        <v>101</v>
      </c>
      <c r="D258" t="s">
        <v>102</v>
      </c>
      <c r="E258" t="s">
        <v>61</v>
      </c>
      <c r="F258" t="s">
        <v>62</v>
      </c>
      <c r="G258" t="s">
        <v>63</v>
      </c>
      <c r="H258" t="s">
        <v>200</v>
      </c>
      <c r="I258" t="s">
        <v>14</v>
      </c>
      <c r="J258" t="s">
        <v>65</v>
      </c>
      <c r="K258" t="s">
        <v>66</v>
      </c>
      <c r="L258" t="s">
        <v>182</v>
      </c>
      <c r="M258" t="s">
        <v>183</v>
      </c>
      <c r="N258" t="s">
        <v>184</v>
      </c>
      <c r="O258" t="s">
        <v>185</v>
      </c>
      <c r="P258" t="s">
        <v>71</v>
      </c>
      <c r="Q258" t="s">
        <v>72</v>
      </c>
      <c r="R258" s="23">
        <v>1430532.75</v>
      </c>
      <c r="S258" t="s">
        <v>73</v>
      </c>
      <c r="T258" t="s">
        <v>13</v>
      </c>
      <c r="U258" s="23">
        <v>53077754.88000001</v>
      </c>
      <c r="V258" s="25">
        <v>2.6951643927558673E-2</v>
      </c>
      <c r="W258" s="23">
        <v>655467.26841878612</v>
      </c>
      <c r="X258" s="23">
        <v>20428902.48</v>
      </c>
      <c r="Y258" s="23">
        <v>550592.50547178031</v>
      </c>
      <c r="Z258" s="23">
        <v>3891219.5200000009</v>
      </c>
      <c r="AA258" s="23">
        <v>104874.7629470058</v>
      </c>
    </row>
    <row r="259" spans="1:27" x14ac:dyDescent="0.25">
      <c r="A259" t="s">
        <v>57</v>
      </c>
      <c r="B259" t="s">
        <v>58</v>
      </c>
      <c r="C259" t="s">
        <v>139</v>
      </c>
      <c r="D259" t="s">
        <v>140</v>
      </c>
      <c r="E259" t="s">
        <v>61</v>
      </c>
      <c r="F259" t="s">
        <v>62</v>
      </c>
      <c r="G259" t="s">
        <v>63</v>
      </c>
      <c r="H259" t="s">
        <v>200</v>
      </c>
      <c r="I259" t="s">
        <v>14</v>
      </c>
      <c r="J259" t="s">
        <v>65</v>
      </c>
      <c r="K259" t="s">
        <v>66</v>
      </c>
      <c r="L259" t="s">
        <v>182</v>
      </c>
      <c r="M259" t="s">
        <v>183</v>
      </c>
      <c r="N259" t="s">
        <v>184</v>
      </c>
      <c r="O259" t="s">
        <v>185</v>
      </c>
      <c r="P259" t="s">
        <v>71</v>
      </c>
      <c r="Q259" t="s">
        <v>72</v>
      </c>
      <c r="R259" s="23">
        <v>1055748.76</v>
      </c>
      <c r="S259" t="s">
        <v>73</v>
      </c>
      <c r="T259" t="s">
        <v>13</v>
      </c>
      <c r="U259" s="23">
        <v>53077754.88000001</v>
      </c>
      <c r="V259" s="25">
        <v>1.9890606947993047E-2</v>
      </c>
      <c r="W259" s="23">
        <v>483741.98762923857</v>
      </c>
      <c r="X259" s="23">
        <v>20428902.48</v>
      </c>
      <c r="Y259" s="23">
        <v>406343.26960856037</v>
      </c>
      <c r="Z259" s="23">
        <v>3891219.5200000009</v>
      </c>
      <c r="AA259" s="23">
        <v>77398.718020678192</v>
      </c>
    </row>
    <row r="260" spans="1:27" x14ac:dyDescent="0.25">
      <c r="A260" t="s">
        <v>57</v>
      </c>
      <c r="B260" t="s">
        <v>58</v>
      </c>
      <c r="C260" t="s">
        <v>109</v>
      </c>
      <c r="D260" t="s">
        <v>110</v>
      </c>
      <c r="E260" t="s">
        <v>61</v>
      </c>
      <c r="F260" t="s">
        <v>62</v>
      </c>
      <c r="G260" t="s">
        <v>63</v>
      </c>
      <c r="H260" t="s">
        <v>200</v>
      </c>
      <c r="I260" t="s">
        <v>14</v>
      </c>
      <c r="J260" t="s">
        <v>65</v>
      </c>
      <c r="K260" t="s">
        <v>66</v>
      </c>
      <c r="L260" t="s">
        <v>182</v>
      </c>
      <c r="M260" t="s">
        <v>183</v>
      </c>
      <c r="N260" t="s">
        <v>184</v>
      </c>
      <c r="O260" t="s">
        <v>185</v>
      </c>
      <c r="P260" t="s">
        <v>71</v>
      </c>
      <c r="Q260" t="s">
        <v>72</v>
      </c>
      <c r="R260" s="23">
        <v>408809.19</v>
      </c>
      <c r="S260" t="s">
        <v>73</v>
      </c>
      <c r="T260" t="s">
        <v>13</v>
      </c>
      <c r="U260" s="23">
        <v>53077754.88000001</v>
      </c>
      <c r="V260" s="25">
        <v>7.7020814260936564E-3</v>
      </c>
      <c r="W260" s="23">
        <v>187315.55993653173</v>
      </c>
      <c r="X260" s="23">
        <v>20428902.48</v>
      </c>
      <c r="Y260" s="23">
        <v>157345.07034668664</v>
      </c>
      <c r="Z260" s="23">
        <v>3891219.5200000009</v>
      </c>
      <c r="AA260" s="23">
        <v>29970.489589845081</v>
      </c>
    </row>
    <row r="261" spans="1:27" x14ac:dyDescent="0.25">
      <c r="A261" t="s">
        <v>57</v>
      </c>
      <c r="B261" t="s">
        <v>58</v>
      </c>
      <c r="C261" t="s">
        <v>151</v>
      </c>
      <c r="D261" t="s">
        <v>152</v>
      </c>
      <c r="E261" t="s">
        <v>61</v>
      </c>
      <c r="F261" t="s">
        <v>62</v>
      </c>
      <c r="G261" t="s">
        <v>63</v>
      </c>
      <c r="H261" t="s">
        <v>200</v>
      </c>
      <c r="I261" t="s">
        <v>14</v>
      </c>
      <c r="J261" t="s">
        <v>65</v>
      </c>
      <c r="K261" t="s">
        <v>66</v>
      </c>
      <c r="L261" t="s">
        <v>182</v>
      </c>
      <c r="M261" t="s">
        <v>183</v>
      </c>
      <c r="N261" t="s">
        <v>184</v>
      </c>
      <c r="O261" t="s">
        <v>185</v>
      </c>
      <c r="P261" t="s">
        <v>71</v>
      </c>
      <c r="Q261" t="s">
        <v>72</v>
      </c>
      <c r="R261" s="23">
        <v>208383.03</v>
      </c>
      <c r="S261" t="s">
        <v>73</v>
      </c>
      <c r="T261" t="s">
        <v>13</v>
      </c>
      <c r="U261" s="23">
        <v>53077754.88000001</v>
      </c>
      <c r="V261" s="25">
        <v>3.9259955601196666E-3</v>
      </c>
      <c r="W261" s="23">
        <v>95480.690993568627</v>
      </c>
      <c r="X261" s="23">
        <v>20428902.48</v>
      </c>
      <c r="Y261" s="23">
        <v>80203.780434597647</v>
      </c>
      <c r="Z261" s="23">
        <v>3891219.5200000009</v>
      </c>
      <c r="AA261" s="23">
        <v>15276.910558970983</v>
      </c>
    </row>
    <row r="262" spans="1:27" x14ac:dyDescent="0.25">
      <c r="A262" t="s">
        <v>57</v>
      </c>
      <c r="B262" t="s">
        <v>58</v>
      </c>
      <c r="C262" t="s">
        <v>81</v>
      </c>
      <c r="D262" t="s">
        <v>82</v>
      </c>
      <c r="E262" t="s">
        <v>61</v>
      </c>
      <c r="F262" t="s">
        <v>62</v>
      </c>
      <c r="G262" t="s">
        <v>63</v>
      </c>
      <c r="H262" t="s">
        <v>200</v>
      </c>
      <c r="I262" t="s">
        <v>14</v>
      </c>
      <c r="J262" t="s">
        <v>65</v>
      </c>
      <c r="K262" t="s">
        <v>66</v>
      </c>
      <c r="L262" t="s">
        <v>182</v>
      </c>
      <c r="M262" t="s">
        <v>183</v>
      </c>
      <c r="N262" t="s">
        <v>184</v>
      </c>
      <c r="O262" t="s">
        <v>185</v>
      </c>
      <c r="P262" t="s">
        <v>71</v>
      </c>
      <c r="Q262" t="s">
        <v>72</v>
      </c>
      <c r="R262" s="23">
        <v>333763.09999999998</v>
      </c>
      <c r="S262" t="s">
        <v>73</v>
      </c>
      <c r="T262" t="s">
        <v>13</v>
      </c>
      <c r="U262" s="23">
        <v>53077754.88000001</v>
      </c>
      <c r="V262" s="25">
        <v>6.2881917435012634E-3</v>
      </c>
      <c r="W262" s="23">
        <v>152929.59036134343</v>
      </c>
      <c r="X262" s="23">
        <v>20428902.48</v>
      </c>
      <c r="Y262" s="23">
        <v>128460.85590352849</v>
      </c>
      <c r="Z262" s="23">
        <v>3891219.5200000009</v>
      </c>
      <c r="AA262" s="23">
        <v>24468.734457814957</v>
      </c>
    </row>
    <row r="263" spans="1:27" x14ac:dyDescent="0.25">
      <c r="A263" t="s">
        <v>57</v>
      </c>
      <c r="B263" t="s">
        <v>58</v>
      </c>
      <c r="C263" t="s">
        <v>131</v>
      </c>
      <c r="D263" t="s">
        <v>132</v>
      </c>
      <c r="E263" t="s">
        <v>61</v>
      </c>
      <c r="F263" t="s">
        <v>62</v>
      </c>
      <c r="G263" t="s">
        <v>63</v>
      </c>
      <c r="H263" t="s">
        <v>200</v>
      </c>
      <c r="I263" t="s">
        <v>14</v>
      </c>
      <c r="J263" t="s">
        <v>65</v>
      </c>
      <c r="K263" t="s">
        <v>66</v>
      </c>
      <c r="L263" t="s">
        <v>182</v>
      </c>
      <c r="M263" t="s">
        <v>183</v>
      </c>
      <c r="N263" t="s">
        <v>184</v>
      </c>
      <c r="O263" t="s">
        <v>185</v>
      </c>
      <c r="P263" t="s">
        <v>71</v>
      </c>
      <c r="Q263" t="s">
        <v>72</v>
      </c>
      <c r="R263" s="23">
        <v>423670.15</v>
      </c>
      <c r="S263" t="s">
        <v>73</v>
      </c>
      <c r="T263" t="s">
        <v>13</v>
      </c>
      <c r="U263" s="23">
        <v>53077754.88000001</v>
      </c>
      <c r="V263" s="25">
        <v>7.9820661397198862E-3</v>
      </c>
      <c r="W263" s="23">
        <v>194124.82233005669</v>
      </c>
      <c r="X263" s="23">
        <v>20428902.48</v>
      </c>
      <c r="Y263" s="23">
        <v>163064.85075724762</v>
      </c>
      <c r="Z263" s="23">
        <v>3891219.5200000009</v>
      </c>
      <c r="AA263" s="23">
        <v>31059.971572809078</v>
      </c>
    </row>
    <row r="264" spans="1:27" x14ac:dyDescent="0.25">
      <c r="A264" t="s">
        <v>57</v>
      </c>
      <c r="B264" t="s">
        <v>58</v>
      </c>
      <c r="C264" t="s">
        <v>89</v>
      </c>
      <c r="D264" t="s">
        <v>90</v>
      </c>
      <c r="E264" t="s">
        <v>61</v>
      </c>
      <c r="F264" t="s">
        <v>62</v>
      </c>
      <c r="G264" t="s">
        <v>63</v>
      </c>
      <c r="H264" t="s">
        <v>200</v>
      </c>
      <c r="I264" t="s">
        <v>14</v>
      </c>
      <c r="J264" t="s">
        <v>65</v>
      </c>
      <c r="K264" t="s">
        <v>66</v>
      </c>
      <c r="L264" t="s">
        <v>182</v>
      </c>
      <c r="M264" t="s">
        <v>183</v>
      </c>
      <c r="N264" t="s">
        <v>184</v>
      </c>
      <c r="O264" t="s">
        <v>185</v>
      </c>
      <c r="P264" t="s">
        <v>71</v>
      </c>
      <c r="Q264" t="s">
        <v>72</v>
      </c>
      <c r="R264" s="23">
        <v>3355863.12</v>
      </c>
      <c r="S264" t="s">
        <v>73</v>
      </c>
      <c r="T264" t="s">
        <v>13</v>
      </c>
      <c r="U264" s="23">
        <v>53077754.88000001</v>
      </c>
      <c r="V264" s="25">
        <v>6.3225415761971271E-2</v>
      </c>
      <c r="W264" s="23">
        <v>1537649.8248318643</v>
      </c>
      <c r="X264" s="23">
        <v>20428902.48</v>
      </c>
      <c r="Y264" s="23">
        <v>1291625.852858766</v>
      </c>
      <c r="Z264" s="23">
        <v>3891219.5200000009</v>
      </c>
      <c r="AA264" s="23">
        <v>246023.97197309835</v>
      </c>
    </row>
    <row r="265" spans="1:27" x14ac:dyDescent="0.25">
      <c r="A265" t="s">
        <v>57</v>
      </c>
      <c r="B265" t="s">
        <v>58</v>
      </c>
      <c r="C265" t="s">
        <v>133</v>
      </c>
      <c r="D265" t="s">
        <v>134</v>
      </c>
      <c r="E265" t="s">
        <v>61</v>
      </c>
      <c r="F265" t="s">
        <v>62</v>
      </c>
      <c r="G265" t="s">
        <v>63</v>
      </c>
      <c r="H265" t="s">
        <v>200</v>
      </c>
      <c r="I265" t="s">
        <v>14</v>
      </c>
      <c r="J265" t="s">
        <v>65</v>
      </c>
      <c r="K265" t="s">
        <v>66</v>
      </c>
      <c r="L265" t="s">
        <v>182</v>
      </c>
      <c r="M265" t="s">
        <v>183</v>
      </c>
      <c r="N265" t="s">
        <v>184</v>
      </c>
      <c r="O265" t="s">
        <v>185</v>
      </c>
      <c r="P265" t="s">
        <v>71</v>
      </c>
      <c r="Q265" t="s">
        <v>72</v>
      </c>
      <c r="R265" s="23">
        <v>794533.76</v>
      </c>
      <c r="S265" t="s">
        <v>73</v>
      </c>
      <c r="T265" t="s">
        <v>13</v>
      </c>
      <c r="U265" s="23">
        <v>53077754.88000001</v>
      </c>
      <c r="V265" s="25">
        <v>1.4969242044926521E-2</v>
      </c>
      <c r="W265" s="23">
        <v>364053.79278014251</v>
      </c>
      <c r="X265" s="23">
        <v>20428902.48</v>
      </c>
      <c r="Y265" s="23">
        <v>305805.18593531969</v>
      </c>
      <c r="Z265" s="23">
        <v>3891219.5200000009</v>
      </c>
      <c r="AA265" s="23">
        <v>58248.606844822811</v>
      </c>
    </row>
    <row r="266" spans="1:27" x14ac:dyDescent="0.25">
      <c r="A266" t="s">
        <v>57</v>
      </c>
      <c r="B266" t="s">
        <v>58</v>
      </c>
      <c r="C266" t="s">
        <v>113</v>
      </c>
      <c r="D266" t="s">
        <v>114</v>
      </c>
      <c r="E266" t="s">
        <v>61</v>
      </c>
      <c r="F266" t="s">
        <v>62</v>
      </c>
      <c r="G266" t="s">
        <v>63</v>
      </c>
      <c r="H266" t="s">
        <v>200</v>
      </c>
      <c r="I266" t="s">
        <v>14</v>
      </c>
      <c r="J266" t="s">
        <v>65</v>
      </c>
      <c r="K266" t="s">
        <v>66</v>
      </c>
      <c r="L266" t="s">
        <v>182</v>
      </c>
      <c r="M266" t="s">
        <v>183</v>
      </c>
      <c r="N266" t="s">
        <v>184</v>
      </c>
      <c r="O266" t="s">
        <v>185</v>
      </c>
      <c r="P266" t="s">
        <v>71</v>
      </c>
      <c r="Q266" t="s">
        <v>72</v>
      </c>
      <c r="R266" s="23">
        <v>1349327.42</v>
      </c>
      <c r="S266" t="s">
        <v>73</v>
      </c>
      <c r="T266" t="s">
        <v>13</v>
      </c>
      <c r="U266" s="23">
        <v>53077754.88000001</v>
      </c>
      <c r="V266" s="25">
        <v>2.5421712411359619E-2</v>
      </c>
      <c r="W266" s="23">
        <v>618259.14729318023</v>
      </c>
      <c r="X266" s="23">
        <v>20428902.48</v>
      </c>
      <c r="Y266" s="23">
        <v>519337.68372627132</v>
      </c>
      <c r="Z266" s="23">
        <v>3891219.5200000009</v>
      </c>
      <c r="AA266" s="23">
        <v>98921.463566908846</v>
      </c>
    </row>
    <row r="267" spans="1:27" x14ac:dyDescent="0.25">
      <c r="A267" t="s">
        <v>57</v>
      </c>
      <c r="B267" t="s">
        <v>58</v>
      </c>
      <c r="C267" t="s">
        <v>161</v>
      </c>
      <c r="D267" t="s">
        <v>162</v>
      </c>
      <c r="E267" t="s">
        <v>61</v>
      </c>
      <c r="F267" t="s">
        <v>62</v>
      </c>
      <c r="G267" t="s">
        <v>63</v>
      </c>
      <c r="H267" t="s">
        <v>200</v>
      </c>
      <c r="I267" t="s">
        <v>14</v>
      </c>
      <c r="J267" t="s">
        <v>65</v>
      </c>
      <c r="K267" t="s">
        <v>66</v>
      </c>
      <c r="L267" t="s">
        <v>182</v>
      </c>
      <c r="M267" t="s">
        <v>183</v>
      </c>
      <c r="N267" t="s">
        <v>184</v>
      </c>
      <c r="O267" t="s">
        <v>185</v>
      </c>
      <c r="P267" t="s">
        <v>71</v>
      </c>
      <c r="Q267" t="s">
        <v>72</v>
      </c>
      <c r="R267" s="23">
        <v>290015.03999999998</v>
      </c>
      <c r="S267" t="s">
        <v>73</v>
      </c>
      <c r="T267" t="s">
        <v>13</v>
      </c>
      <c r="U267" s="23">
        <v>53077754.88000001</v>
      </c>
      <c r="V267" s="25">
        <v>5.4639658488885943E-3</v>
      </c>
      <c r="W267" s="23">
        <v>132884.31604880418</v>
      </c>
      <c r="X267" s="23">
        <v>20428902.48</v>
      </c>
      <c r="Y267" s="23">
        <v>111622.82548099551</v>
      </c>
      <c r="Z267" s="23">
        <v>3891219.5200000009</v>
      </c>
      <c r="AA267" s="23">
        <v>21261.490567808672</v>
      </c>
    </row>
    <row r="268" spans="1:27" x14ac:dyDescent="0.25">
      <c r="A268" t="s">
        <v>57</v>
      </c>
      <c r="B268" t="s">
        <v>58</v>
      </c>
      <c r="C268" t="s">
        <v>165</v>
      </c>
      <c r="D268" t="s">
        <v>166</v>
      </c>
      <c r="E268" t="s">
        <v>61</v>
      </c>
      <c r="F268" t="s">
        <v>62</v>
      </c>
      <c r="G268" t="s">
        <v>63</v>
      </c>
      <c r="H268" t="s">
        <v>200</v>
      </c>
      <c r="I268" t="s">
        <v>14</v>
      </c>
      <c r="J268" t="s">
        <v>65</v>
      </c>
      <c r="K268" t="s">
        <v>66</v>
      </c>
      <c r="L268" t="s">
        <v>182</v>
      </c>
      <c r="M268" t="s">
        <v>183</v>
      </c>
      <c r="N268" t="s">
        <v>184</v>
      </c>
      <c r="O268" t="s">
        <v>185</v>
      </c>
      <c r="P268" t="s">
        <v>71</v>
      </c>
      <c r="Q268" t="s">
        <v>72</v>
      </c>
      <c r="R268" s="23">
        <v>381088.81</v>
      </c>
      <c r="S268" t="s">
        <v>73</v>
      </c>
      <c r="T268" t="s">
        <v>13</v>
      </c>
      <c r="U268" s="23">
        <v>53077754.88000001</v>
      </c>
      <c r="V268" s="25">
        <v>7.1798215817827733E-3</v>
      </c>
      <c r="W268" s="23">
        <v>174614.13680719002</v>
      </c>
      <c r="X268" s="23">
        <v>20428902.48</v>
      </c>
      <c r="Y268" s="23">
        <v>146675.87491803963</v>
      </c>
      <c r="Z268" s="23">
        <v>3891219.5200000009</v>
      </c>
      <c r="AA268" s="23">
        <v>27938.26188915041</v>
      </c>
    </row>
    <row r="269" spans="1:27" x14ac:dyDescent="0.25">
      <c r="A269" t="s">
        <v>57</v>
      </c>
      <c r="B269" t="s">
        <v>58</v>
      </c>
      <c r="C269" t="s">
        <v>121</v>
      </c>
      <c r="D269" t="s">
        <v>122</v>
      </c>
      <c r="E269" t="s">
        <v>61</v>
      </c>
      <c r="F269" t="s">
        <v>62</v>
      </c>
      <c r="G269" t="s">
        <v>63</v>
      </c>
      <c r="H269" t="s">
        <v>201</v>
      </c>
      <c r="I269" t="s">
        <v>21</v>
      </c>
      <c r="J269" t="s">
        <v>202</v>
      </c>
      <c r="K269" t="s">
        <v>203</v>
      </c>
      <c r="L269" t="s">
        <v>85</v>
      </c>
      <c r="M269" t="s">
        <v>86</v>
      </c>
      <c r="N269" t="s">
        <v>163</v>
      </c>
      <c r="O269" t="s">
        <v>164</v>
      </c>
      <c r="P269" t="s">
        <v>71</v>
      </c>
      <c r="Q269" t="s">
        <v>72</v>
      </c>
      <c r="R269" s="23">
        <v>100739.08</v>
      </c>
      <c r="S269" t="s">
        <v>73</v>
      </c>
      <c r="T269" t="s">
        <v>20</v>
      </c>
      <c r="U269" s="23">
        <v>53077754.88000001</v>
      </c>
      <c r="V269" s="25">
        <v>1.8979529226086209E-3</v>
      </c>
      <c r="W269" s="23">
        <v>46158.446628098223</v>
      </c>
      <c r="X269" s="23">
        <v>20428902.48</v>
      </c>
      <c r="Y269" s="23">
        <v>38773.095167602507</v>
      </c>
      <c r="Z269" s="23">
        <v>3891219.5200000009</v>
      </c>
      <c r="AA269" s="23">
        <v>7385.3514604957163</v>
      </c>
    </row>
    <row r="270" spans="1:27" x14ac:dyDescent="0.25">
      <c r="A270" t="s">
        <v>57</v>
      </c>
      <c r="B270" t="s">
        <v>58</v>
      </c>
      <c r="C270" t="s">
        <v>165</v>
      </c>
      <c r="D270" t="s">
        <v>166</v>
      </c>
      <c r="E270" t="s">
        <v>61</v>
      </c>
      <c r="F270" t="s">
        <v>62</v>
      </c>
      <c r="G270" t="s">
        <v>63</v>
      </c>
      <c r="H270" t="s">
        <v>201</v>
      </c>
      <c r="I270" t="s">
        <v>21</v>
      </c>
      <c r="J270" t="s">
        <v>65</v>
      </c>
      <c r="K270" t="s">
        <v>66</v>
      </c>
      <c r="L270" t="s">
        <v>85</v>
      </c>
      <c r="M270" t="s">
        <v>86</v>
      </c>
      <c r="N270" t="s">
        <v>163</v>
      </c>
      <c r="O270" t="s">
        <v>164</v>
      </c>
      <c r="P270" t="s">
        <v>71</v>
      </c>
      <c r="Q270" t="s">
        <v>72</v>
      </c>
      <c r="R270" s="23">
        <v>48742.38</v>
      </c>
      <c r="S270" t="s">
        <v>73</v>
      </c>
      <c r="T270" t="s">
        <v>20</v>
      </c>
      <c r="U270" s="23">
        <v>53077754.88000001</v>
      </c>
      <c r="V270" s="25">
        <v>9.1832030405578427E-4</v>
      </c>
      <c r="W270" s="23">
        <v>22333.661829713768</v>
      </c>
      <c r="X270" s="23">
        <v>20428902.48</v>
      </c>
      <c r="Y270" s="23">
        <v>18760.275936959566</v>
      </c>
      <c r="Z270" s="23">
        <v>3891219.5200000009</v>
      </c>
      <c r="AA270" s="23">
        <v>3573.3858927542037</v>
      </c>
    </row>
    <row r="271" spans="1:27" x14ac:dyDescent="0.25">
      <c r="A271" t="s">
        <v>57</v>
      </c>
      <c r="B271" t="s">
        <v>58</v>
      </c>
      <c r="C271" t="s">
        <v>59</v>
      </c>
      <c r="D271" t="s">
        <v>60</v>
      </c>
      <c r="E271" t="s">
        <v>61</v>
      </c>
      <c r="F271" t="s">
        <v>62</v>
      </c>
      <c r="G271" t="s">
        <v>63</v>
      </c>
      <c r="H271" t="s">
        <v>201</v>
      </c>
      <c r="I271" t="s">
        <v>21</v>
      </c>
      <c r="J271" t="s">
        <v>65</v>
      </c>
      <c r="K271" t="s">
        <v>66</v>
      </c>
      <c r="L271" t="s">
        <v>85</v>
      </c>
      <c r="M271" t="s">
        <v>86</v>
      </c>
      <c r="N271" t="s">
        <v>163</v>
      </c>
      <c r="O271" t="s">
        <v>164</v>
      </c>
      <c r="P271" t="s">
        <v>71</v>
      </c>
      <c r="Q271" t="s">
        <v>72</v>
      </c>
      <c r="R271" s="23">
        <v>458439.67</v>
      </c>
      <c r="S271" t="s">
        <v>73</v>
      </c>
      <c r="T271" t="s">
        <v>20</v>
      </c>
      <c r="U271" s="23">
        <v>53077754.88000001</v>
      </c>
      <c r="V271" s="25">
        <v>8.6371337867710493E-3</v>
      </c>
      <c r="W271" s="23">
        <v>210056.14742459392</v>
      </c>
      <c r="X271" s="23">
        <v>20428902.48</v>
      </c>
      <c r="Y271" s="23">
        <v>176447.16383665887</v>
      </c>
      <c r="Z271" s="23">
        <v>3891219.5200000009</v>
      </c>
      <c r="AA271" s="23">
        <v>33608.983587935036</v>
      </c>
    </row>
    <row r="272" spans="1:27" x14ac:dyDescent="0.25">
      <c r="A272" t="s">
        <v>57</v>
      </c>
      <c r="B272" t="s">
        <v>58</v>
      </c>
      <c r="C272" t="s">
        <v>161</v>
      </c>
      <c r="D272" t="s">
        <v>162</v>
      </c>
      <c r="E272" t="s">
        <v>61</v>
      </c>
      <c r="F272" t="s">
        <v>62</v>
      </c>
      <c r="G272" t="s">
        <v>63</v>
      </c>
      <c r="H272" t="s">
        <v>201</v>
      </c>
      <c r="I272" t="s">
        <v>21</v>
      </c>
      <c r="J272" t="s">
        <v>65</v>
      </c>
      <c r="K272" t="s">
        <v>66</v>
      </c>
      <c r="L272" t="s">
        <v>85</v>
      </c>
      <c r="M272" t="s">
        <v>86</v>
      </c>
      <c r="N272" t="s">
        <v>163</v>
      </c>
      <c r="O272" t="s">
        <v>164</v>
      </c>
      <c r="P272" t="s">
        <v>71</v>
      </c>
      <c r="Q272" t="s">
        <v>72</v>
      </c>
      <c r="R272" s="23">
        <v>128482.38</v>
      </c>
      <c r="S272" t="s">
        <v>73</v>
      </c>
      <c r="T272" t="s">
        <v>20</v>
      </c>
      <c r="U272" s="23">
        <v>53077754.88000001</v>
      </c>
      <c r="V272" s="25">
        <v>2.420644586239138E-3</v>
      </c>
      <c r="W272" s="23">
        <v>58870.371655975367</v>
      </c>
      <c r="X272" s="23">
        <v>20428902.48</v>
      </c>
      <c r="Y272" s="23">
        <v>49451.112191019303</v>
      </c>
      <c r="Z272" s="23">
        <v>3891219.5200000009</v>
      </c>
      <c r="AA272" s="23">
        <v>9419.2594649560597</v>
      </c>
    </row>
    <row r="273" spans="1:27" x14ac:dyDescent="0.25">
      <c r="A273" t="s">
        <v>57</v>
      </c>
      <c r="B273" t="s">
        <v>58</v>
      </c>
      <c r="C273" t="s">
        <v>139</v>
      </c>
      <c r="D273" t="s">
        <v>140</v>
      </c>
      <c r="E273" t="s">
        <v>61</v>
      </c>
      <c r="F273" t="s">
        <v>62</v>
      </c>
      <c r="G273" t="s">
        <v>63</v>
      </c>
      <c r="H273" t="s">
        <v>201</v>
      </c>
      <c r="I273" t="s">
        <v>21</v>
      </c>
      <c r="J273" t="s">
        <v>65</v>
      </c>
      <c r="K273" t="s">
        <v>66</v>
      </c>
      <c r="L273" t="s">
        <v>85</v>
      </c>
      <c r="M273" t="s">
        <v>86</v>
      </c>
      <c r="N273" t="s">
        <v>163</v>
      </c>
      <c r="O273" t="s">
        <v>164</v>
      </c>
      <c r="P273" t="s">
        <v>71</v>
      </c>
      <c r="Q273" t="s">
        <v>72</v>
      </c>
      <c r="R273" s="23">
        <v>416089.53</v>
      </c>
      <c r="S273" t="s">
        <v>73</v>
      </c>
      <c r="T273" t="s">
        <v>20</v>
      </c>
      <c r="U273" s="23">
        <v>53077754.88000001</v>
      </c>
      <c r="V273" s="25">
        <v>7.8392451025991843E-3</v>
      </c>
      <c r="W273" s="23">
        <v>190651.3972831147</v>
      </c>
      <c r="X273" s="23">
        <v>20428902.48</v>
      </c>
      <c r="Y273" s="23">
        <v>160147.17371781633</v>
      </c>
      <c r="Z273" s="23">
        <v>3891219.5200000009</v>
      </c>
      <c r="AA273" s="23">
        <v>30504.223565298355</v>
      </c>
    </row>
    <row r="274" spans="1:27" x14ac:dyDescent="0.25">
      <c r="A274" t="s">
        <v>57</v>
      </c>
      <c r="B274" t="s">
        <v>58</v>
      </c>
      <c r="C274" t="s">
        <v>81</v>
      </c>
      <c r="D274" t="s">
        <v>82</v>
      </c>
      <c r="E274" t="s">
        <v>61</v>
      </c>
      <c r="F274" t="s">
        <v>62</v>
      </c>
      <c r="G274" t="s">
        <v>63</v>
      </c>
      <c r="H274" t="s">
        <v>201</v>
      </c>
      <c r="I274" t="s">
        <v>21</v>
      </c>
      <c r="J274" t="s">
        <v>65</v>
      </c>
      <c r="K274" t="s">
        <v>66</v>
      </c>
      <c r="L274" t="s">
        <v>85</v>
      </c>
      <c r="M274" t="s">
        <v>86</v>
      </c>
      <c r="N274" t="s">
        <v>163</v>
      </c>
      <c r="O274" t="s">
        <v>164</v>
      </c>
      <c r="P274" t="s">
        <v>71</v>
      </c>
      <c r="Q274" t="s">
        <v>72</v>
      </c>
      <c r="R274" s="23">
        <v>199045.15</v>
      </c>
      <c r="S274" t="s">
        <v>73</v>
      </c>
      <c r="T274" t="s">
        <v>20</v>
      </c>
      <c r="U274" s="23">
        <v>53077754.88000001</v>
      </c>
      <c r="V274" s="25">
        <v>3.7500672447432644E-3</v>
      </c>
      <c r="W274" s="23">
        <v>91202.092900360061</v>
      </c>
      <c r="X274" s="23">
        <v>20428902.48</v>
      </c>
      <c r="Y274" s="23">
        <v>76609.758036302446</v>
      </c>
      <c r="Z274" s="23">
        <v>3891219.5200000009</v>
      </c>
      <c r="AA274" s="23">
        <v>14592.334864057611</v>
      </c>
    </row>
    <row r="275" spans="1:27" x14ac:dyDescent="0.25">
      <c r="A275" t="s">
        <v>57</v>
      </c>
      <c r="B275" t="s">
        <v>58</v>
      </c>
      <c r="C275" t="s">
        <v>137</v>
      </c>
      <c r="D275" t="s">
        <v>138</v>
      </c>
      <c r="E275" t="s">
        <v>61</v>
      </c>
      <c r="F275" t="s">
        <v>62</v>
      </c>
      <c r="G275" t="s">
        <v>63</v>
      </c>
      <c r="H275" t="s">
        <v>201</v>
      </c>
      <c r="I275" t="s">
        <v>21</v>
      </c>
      <c r="J275" t="s">
        <v>65</v>
      </c>
      <c r="K275" t="s">
        <v>66</v>
      </c>
      <c r="L275" t="s">
        <v>85</v>
      </c>
      <c r="M275" t="s">
        <v>86</v>
      </c>
      <c r="N275" t="s">
        <v>163</v>
      </c>
      <c r="O275" t="s">
        <v>164</v>
      </c>
      <c r="P275" t="s">
        <v>71</v>
      </c>
      <c r="Q275" t="s">
        <v>72</v>
      </c>
      <c r="R275" s="23">
        <v>242106.84</v>
      </c>
      <c r="S275" t="s">
        <v>73</v>
      </c>
      <c r="T275" t="s">
        <v>20</v>
      </c>
      <c r="U275" s="23">
        <v>53077754.88000001</v>
      </c>
      <c r="V275" s="25">
        <v>4.5613617333167796E-3</v>
      </c>
      <c r="W275" s="23">
        <v>110932.87384039555</v>
      </c>
      <c r="X275" s="23">
        <v>20428902.48</v>
      </c>
      <c r="Y275" s="23">
        <v>93183.614025932256</v>
      </c>
      <c r="Z275" s="23">
        <v>3891219.5200000009</v>
      </c>
      <c r="AA275" s="23">
        <v>17749.25981446329</v>
      </c>
    </row>
    <row r="276" spans="1:27" x14ac:dyDescent="0.25">
      <c r="A276" t="s">
        <v>57</v>
      </c>
      <c r="B276" t="s">
        <v>58</v>
      </c>
      <c r="C276">
        <v>6620</v>
      </c>
      <c r="D276" t="s">
        <v>106</v>
      </c>
      <c r="E276" t="s">
        <v>61</v>
      </c>
      <c r="F276" t="s">
        <v>62</v>
      </c>
      <c r="G276" t="s">
        <v>63</v>
      </c>
      <c r="H276" t="s">
        <v>204</v>
      </c>
      <c r="I276">
        <v>436</v>
      </c>
      <c r="J276" t="s">
        <v>65</v>
      </c>
      <c r="K276" t="s">
        <v>66</v>
      </c>
      <c r="L276" t="s">
        <v>85</v>
      </c>
      <c r="M276" t="s">
        <v>86</v>
      </c>
      <c r="N276" t="s">
        <v>107</v>
      </c>
      <c r="O276" t="s">
        <v>108</v>
      </c>
      <c r="P276" t="s">
        <v>71</v>
      </c>
      <c r="Q276" t="s">
        <v>72</v>
      </c>
      <c r="R276" s="23">
        <v>187629.5</v>
      </c>
      <c r="S276" t="s">
        <v>73</v>
      </c>
      <c r="T276" t="s">
        <v>15</v>
      </c>
      <c r="U276" s="23">
        <v>53077754.88000001</v>
      </c>
      <c r="V276" s="25">
        <v>3.5349931515415291E-3</v>
      </c>
      <c r="W276" s="23">
        <v>85971.464714654474</v>
      </c>
      <c r="X276" s="23">
        <v>20428902.48</v>
      </c>
      <c r="Y276" s="23">
        <v>72216.030360309756</v>
      </c>
      <c r="Z276" s="23">
        <v>3891219.5200000009</v>
      </c>
      <c r="AA276" s="23">
        <v>13755.434354344719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28418-AE4E-430F-8EB4-316678FDB4C9}">
  <dimension ref="A1:AC332"/>
  <sheetViews>
    <sheetView workbookViewId="0">
      <selection activeCell="A3" sqref="A3"/>
    </sheetView>
  </sheetViews>
  <sheetFormatPr defaultRowHeight="15" x14ac:dyDescent="0.25"/>
  <cols>
    <col min="1" max="1" width="27" bestFit="1" customWidth="1"/>
    <col min="2" max="2" width="27.5703125" bestFit="1" customWidth="1"/>
    <col min="3" max="3" width="22.140625" bestFit="1" customWidth="1"/>
    <col min="4" max="4" width="24.85546875" bestFit="1" customWidth="1"/>
    <col min="5" max="5" width="24.7109375" bestFit="1" customWidth="1"/>
    <col min="6" max="6" width="22.85546875" bestFit="1" customWidth="1"/>
    <col min="7" max="7" width="27.42578125" bestFit="1" customWidth="1"/>
    <col min="8" max="8" width="40.42578125" bestFit="1" customWidth="1"/>
    <col min="9" max="9" width="17.85546875" bestFit="1" customWidth="1"/>
    <col min="10" max="10" width="16.28515625" bestFit="1" customWidth="1"/>
    <col min="11" max="11" width="38.28515625" bestFit="1" customWidth="1"/>
    <col min="12" max="12" width="25.28515625" bestFit="1" customWidth="1"/>
    <col min="13" max="13" width="31.140625" bestFit="1" customWidth="1"/>
    <col min="14" max="14" width="17.85546875" bestFit="1" customWidth="1"/>
    <col min="15" max="15" width="36.5703125" bestFit="1" customWidth="1"/>
    <col min="16" max="16" width="15.140625" bestFit="1" customWidth="1"/>
    <col min="17" max="17" width="15.7109375" bestFit="1" customWidth="1"/>
    <col min="18" max="18" width="18.7109375" style="23" bestFit="1" customWidth="1"/>
    <col min="19" max="19" width="19.42578125" bestFit="1" customWidth="1"/>
    <col min="20" max="20" width="26.28515625" bestFit="1" customWidth="1"/>
    <col min="21" max="21" width="19.5703125" bestFit="1" customWidth="1"/>
    <col min="22" max="22" width="16" style="14" bestFit="1" customWidth="1"/>
    <col min="23" max="23" width="16.28515625" style="15" bestFit="1" customWidth="1"/>
    <col min="24" max="24" width="27.42578125" style="15" bestFit="1" customWidth="1"/>
    <col min="25" max="25" width="22.5703125" style="15" bestFit="1" customWidth="1"/>
    <col min="26" max="26" width="20" bestFit="1" customWidth="1"/>
    <col min="27" max="28" width="15.28515625" style="15" bestFit="1" customWidth="1"/>
    <col min="29" max="29" width="23.7109375" style="15" bestFit="1" customWidth="1"/>
  </cols>
  <sheetData>
    <row r="1" spans="1:29" x14ac:dyDescent="0.25">
      <c r="X1" s="28"/>
      <c r="Y1" s="22">
        <v>20428902.48</v>
      </c>
      <c r="Z1" s="28"/>
      <c r="AA1" s="22">
        <v>3891219.5200000009</v>
      </c>
      <c r="AC1"/>
    </row>
    <row r="2" spans="1:29" x14ac:dyDescent="0.25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  <c r="N2" t="s">
        <v>43</v>
      </c>
      <c r="O2" t="s">
        <v>44</v>
      </c>
      <c r="P2" t="s">
        <v>45</v>
      </c>
      <c r="Q2" t="s">
        <v>46</v>
      </c>
      <c r="R2" s="23" t="s">
        <v>47</v>
      </c>
      <c r="S2" t="s">
        <v>48</v>
      </c>
      <c r="T2" t="s">
        <v>49</v>
      </c>
      <c r="U2" t="s">
        <v>50</v>
      </c>
      <c r="V2" s="14" t="s">
        <v>51</v>
      </c>
      <c r="W2" s="15" t="s">
        <v>52</v>
      </c>
      <c r="X2" t="s">
        <v>53</v>
      </c>
      <c r="Y2" t="s">
        <v>54</v>
      </c>
      <c r="Z2" t="s">
        <v>55</v>
      </c>
      <c r="AA2" s="29" t="s">
        <v>56</v>
      </c>
      <c r="AB2"/>
      <c r="AC2"/>
    </row>
    <row r="3" spans="1:29" x14ac:dyDescent="0.25">
      <c r="A3" t="s">
        <v>57</v>
      </c>
      <c r="B3" t="s">
        <v>58</v>
      </c>
      <c r="C3" t="s">
        <v>59</v>
      </c>
      <c r="D3" t="s">
        <v>60</v>
      </c>
      <c r="E3" t="s">
        <v>61</v>
      </c>
      <c r="F3" t="s">
        <v>62</v>
      </c>
      <c r="G3" t="s">
        <v>63</v>
      </c>
      <c r="H3" t="s">
        <v>64</v>
      </c>
      <c r="I3" t="s">
        <v>12</v>
      </c>
      <c r="J3" t="s">
        <v>65</v>
      </c>
      <c r="K3" t="s">
        <v>66</v>
      </c>
      <c r="L3" t="s">
        <v>77</v>
      </c>
      <c r="M3" t="s">
        <v>78</v>
      </c>
      <c r="N3" t="s">
        <v>83</v>
      </c>
      <c r="O3" t="s">
        <v>84</v>
      </c>
      <c r="P3" t="s">
        <v>71</v>
      </c>
      <c r="Q3" t="s">
        <v>72</v>
      </c>
      <c r="R3" s="23">
        <v>3.53</v>
      </c>
      <c r="S3" t="s">
        <v>73</v>
      </c>
      <c r="T3" t="s">
        <v>74</v>
      </c>
      <c r="U3" s="23">
        <v>52986943.82</v>
      </c>
      <c r="V3" s="25">
        <v>6.6620185002396699E-8</v>
      </c>
      <c r="W3" s="15">
        <v>1.6202110269208581</v>
      </c>
      <c r="X3" s="23">
        <v>20428902.48</v>
      </c>
      <c r="Y3" s="15">
        <v>1.3642176846673624</v>
      </c>
      <c r="Z3" s="23">
        <v>3891219.5200000009</v>
      </c>
      <c r="AA3" s="15">
        <v>0.25599334225349557</v>
      </c>
      <c r="AB3"/>
      <c r="AC3"/>
    </row>
    <row r="4" spans="1:29" x14ac:dyDescent="0.25">
      <c r="A4" t="s">
        <v>57</v>
      </c>
      <c r="B4" t="s">
        <v>58</v>
      </c>
      <c r="C4" t="s">
        <v>113</v>
      </c>
      <c r="D4" t="s">
        <v>114</v>
      </c>
      <c r="E4" t="s">
        <v>61</v>
      </c>
      <c r="F4" t="s">
        <v>62</v>
      </c>
      <c r="G4" t="s">
        <v>63</v>
      </c>
      <c r="H4" t="s">
        <v>64</v>
      </c>
      <c r="I4" t="s">
        <v>12</v>
      </c>
      <c r="J4" t="s">
        <v>65</v>
      </c>
      <c r="K4" t="s">
        <v>66</v>
      </c>
      <c r="L4" t="s">
        <v>77</v>
      </c>
      <c r="M4" t="s">
        <v>78</v>
      </c>
      <c r="N4" t="s">
        <v>175</v>
      </c>
      <c r="O4" t="s">
        <v>176</v>
      </c>
      <c r="P4" t="s">
        <v>71</v>
      </c>
      <c r="Q4" t="s">
        <v>72</v>
      </c>
      <c r="R4" s="23">
        <v>80241.47</v>
      </c>
      <c r="S4" t="s">
        <v>73</v>
      </c>
      <c r="T4" t="s">
        <v>74</v>
      </c>
      <c r="U4" s="23">
        <v>52986943.82</v>
      </c>
      <c r="V4" s="25">
        <v>1.51436305276608E-3</v>
      </c>
      <c r="W4" s="15">
        <v>36829.494195563508</v>
      </c>
      <c r="X4" s="23">
        <v>20428902.48</v>
      </c>
      <c r="Y4" s="15">
        <v>31010.434112664472</v>
      </c>
      <c r="Z4" s="23">
        <v>3891219.5200000009</v>
      </c>
      <c r="AA4" s="15">
        <v>5819.0600828990346</v>
      </c>
      <c r="AB4"/>
      <c r="AC4"/>
    </row>
    <row r="5" spans="1:29" x14ac:dyDescent="0.25">
      <c r="A5" t="s">
        <v>57</v>
      </c>
      <c r="B5" t="s">
        <v>58</v>
      </c>
      <c r="C5" t="s">
        <v>123</v>
      </c>
      <c r="D5" t="s">
        <v>124</v>
      </c>
      <c r="E5" t="s">
        <v>61</v>
      </c>
      <c r="F5" t="s">
        <v>62</v>
      </c>
      <c r="G5" t="s">
        <v>63</v>
      </c>
      <c r="H5" t="s">
        <v>64</v>
      </c>
      <c r="I5" t="s">
        <v>12</v>
      </c>
      <c r="J5" t="s">
        <v>65</v>
      </c>
      <c r="K5" t="s">
        <v>66</v>
      </c>
      <c r="L5" t="s">
        <v>93</v>
      </c>
      <c r="M5" t="s">
        <v>94</v>
      </c>
      <c r="N5" t="s">
        <v>95</v>
      </c>
      <c r="O5" t="s">
        <v>96</v>
      </c>
      <c r="P5" t="s">
        <v>71</v>
      </c>
      <c r="Q5" t="s">
        <v>72</v>
      </c>
      <c r="R5" s="23">
        <v>817650.77</v>
      </c>
      <c r="S5" t="s">
        <v>73</v>
      </c>
      <c r="T5" t="s">
        <v>74</v>
      </c>
      <c r="U5" s="23">
        <v>52986943.82</v>
      </c>
      <c r="V5" s="25">
        <v>1.5431174380949601E-2</v>
      </c>
      <c r="W5" s="15">
        <v>375288.04354796879</v>
      </c>
      <c r="X5" s="23">
        <v>20428902.48</v>
      </c>
      <c r="Y5" s="15">
        <v>315992.53266738972</v>
      </c>
      <c r="Z5" s="23">
        <v>3891219.5200000009</v>
      </c>
      <c r="AA5" s="15">
        <v>59295.510880579066</v>
      </c>
      <c r="AB5"/>
      <c r="AC5"/>
    </row>
    <row r="6" spans="1:29" x14ac:dyDescent="0.25">
      <c r="A6" t="s">
        <v>57</v>
      </c>
      <c r="B6" t="s">
        <v>58</v>
      </c>
      <c r="C6" t="s">
        <v>59</v>
      </c>
      <c r="D6" t="s">
        <v>60</v>
      </c>
      <c r="E6" t="s">
        <v>61</v>
      </c>
      <c r="F6" t="s">
        <v>62</v>
      </c>
      <c r="G6" t="s">
        <v>63</v>
      </c>
      <c r="H6" t="s">
        <v>64</v>
      </c>
      <c r="I6" t="s">
        <v>12</v>
      </c>
      <c r="J6" t="s">
        <v>65</v>
      </c>
      <c r="K6" t="s">
        <v>66</v>
      </c>
      <c r="L6" t="s">
        <v>85</v>
      </c>
      <c r="M6" t="s">
        <v>86</v>
      </c>
      <c r="N6" t="s">
        <v>87</v>
      </c>
      <c r="O6" t="s">
        <v>88</v>
      </c>
      <c r="P6" t="s">
        <v>71</v>
      </c>
      <c r="Q6" t="s">
        <v>72</v>
      </c>
      <c r="R6" s="23">
        <v>36639.879999999997</v>
      </c>
      <c r="S6" t="s">
        <v>73</v>
      </c>
      <c r="T6" t="s">
        <v>74</v>
      </c>
      <c r="U6" s="23">
        <v>52986943.82</v>
      </c>
      <c r="V6" s="25">
        <v>6.9148883401292196E-4</v>
      </c>
      <c r="W6" s="15">
        <v>16817.092804832013</v>
      </c>
      <c r="X6" s="23">
        <v>20428902.48</v>
      </c>
      <c r="Y6" s="15">
        <v>14159.992141668554</v>
      </c>
      <c r="Z6" s="23">
        <v>3891219.5200000009</v>
      </c>
      <c r="AA6" s="15">
        <v>2657.1006631634582</v>
      </c>
      <c r="AB6"/>
      <c r="AC6"/>
    </row>
    <row r="7" spans="1:29" x14ac:dyDescent="0.25">
      <c r="A7" t="s">
        <v>57</v>
      </c>
      <c r="B7" t="s">
        <v>58</v>
      </c>
      <c r="C7" t="s">
        <v>113</v>
      </c>
      <c r="D7" t="s">
        <v>114</v>
      </c>
      <c r="E7" t="s">
        <v>61</v>
      </c>
      <c r="F7" t="s">
        <v>62</v>
      </c>
      <c r="G7" t="s">
        <v>63</v>
      </c>
      <c r="H7" t="s">
        <v>64</v>
      </c>
      <c r="I7" t="s">
        <v>12</v>
      </c>
      <c r="J7" t="s">
        <v>65</v>
      </c>
      <c r="K7" t="s">
        <v>66</v>
      </c>
      <c r="L7" t="s">
        <v>85</v>
      </c>
      <c r="M7" t="s">
        <v>86</v>
      </c>
      <c r="N7" t="s">
        <v>163</v>
      </c>
      <c r="O7" t="s">
        <v>164</v>
      </c>
      <c r="P7" t="s">
        <v>71</v>
      </c>
      <c r="Q7" t="s">
        <v>72</v>
      </c>
      <c r="R7" s="23">
        <v>484.84</v>
      </c>
      <c r="S7" t="s">
        <v>73</v>
      </c>
      <c r="T7" t="s">
        <v>74</v>
      </c>
      <c r="U7" s="23">
        <v>52986943.82</v>
      </c>
      <c r="V7" s="25">
        <v>9.1501786109240793E-6</v>
      </c>
      <c r="W7" s="15">
        <v>222.53346013946415</v>
      </c>
      <c r="X7" s="23">
        <v>20428902.48</v>
      </c>
      <c r="Y7" s="15">
        <v>187.37317343742882</v>
      </c>
      <c r="Z7" s="23">
        <v>3891219.5200000009</v>
      </c>
      <c r="AA7" s="15">
        <v>35.160286702035336</v>
      </c>
      <c r="AB7"/>
      <c r="AC7"/>
    </row>
    <row r="8" spans="1:29" x14ac:dyDescent="0.25">
      <c r="A8" t="s">
        <v>57</v>
      </c>
      <c r="B8" t="s">
        <v>58</v>
      </c>
      <c r="C8" t="s">
        <v>75</v>
      </c>
      <c r="D8" t="s">
        <v>76</v>
      </c>
      <c r="E8" t="s">
        <v>61</v>
      </c>
      <c r="F8" t="s">
        <v>62</v>
      </c>
      <c r="G8" t="s">
        <v>63</v>
      </c>
      <c r="H8" t="s">
        <v>64</v>
      </c>
      <c r="I8" t="s">
        <v>12</v>
      </c>
      <c r="J8" t="s">
        <v>65</v>
      </c>
      <c r="K8" t="s">
        <v>66</v>
      </c>
      <c r="L8" t="s">
        <v>77</v>
      </c>
      <c r="M8" t="s">
        <v>78</v>
      </c>
      <c r="N8" t="s">
        <v>79</v>
      </c>
      <c r="O8" t="s">
        <v>80</v>
      </c>
      <c r="P8" t="s">
        <v>71</v>
      </c>
      <c r="Q8" t="s">
        <v>72</v>
      </c>
      <c r="R8" s="23">
        <v>162087.21</v>
      </c>
      <c r="S8" t="s">
        <v>73</v>
      </c>
      <c r="T8" t="s">
        <v>74</v>
      </c>
      <c r="U8" s="23">
        <v>52986943.82</v>
      </c>
      <c r="V8" s="25">
        <v>3.05900280926978E-3</v>
      </c>
      <c r="W8" s="15">
        <v>74395.321519783785</v>
      </c>
      <c r="X8" s="23">
        <v>20428902.48</v>
      </c>
      <c r="Y8" s="15">
        <v>62640.860719657947</v>
      </c>
      <c r="Z8" s="23">
        <v>3891219.5200000009</v>
      </c>
      <c r="AA8" s="15">
        <v>11754.460800125838</v>
      </c>
      <c r="AB8"/>
      <c r="AC8"/>
    </row>
    <row r="9" spans="1:29" x14ac:dyDescent="0.25">
      <c r="A9" t="s">
        <v>57</v>
      </c>
      <c r="B9" t="s">
        <v>58</v>
      </c>
      <c r="C9" t="s">
        <v>75</v>
      </c>
      <c r="D9" t="s">
        <v>76</v>
      </c>
      <c r="E9" t="s">
        <v>61</v>
      </c>
      <c r="F9" t="s">
        <v>62</v>
      </c>
      <c r="G9" t="s">
        <v>63</v>
      </c>
      <c r="H9" t="s">
        <v>64</v>
      </c>
      <c r="I9" t="s">
        <v>12</v>
      </c>
      <c r="J9" t="s">
        <v>65</v>
      </c>
      <c r="K9" t="s">
        <v>66</v>
      </c>
      <c r="L9" t="s">
        <v>85</v>
      </c>
      <c r="M9" t="s">
        <v>86</v>
      </c>
      <c r="N9" t="s">
        <v>99</v>
      </c>
      <c r="O9" t="s">
        <v>100</v>
      </c>
      <c r="P9" t="s">
        <v>71</v>
      </c>
      <c r="Q9" t="s">
        <v>72</v>
      </c>
      <c r="R9" s="23">
        <v>258190.25</v>
      </c>
      <c r="S9" t="s">
        <v>73</v>
      </c>
      <c r="T9" t="s">
        <v>74</v>
      </c>
      <c r="U9" s="23">
        <v>52986943.82</v>
      </c>
      <c r="V9" s="25">
        <v>4.8727145101459101E-3</v>
      </c>
      <c r="W9" s="15">
        <v>118505.01135791877</v>
      </c>
      <c r="X9" s="23">
        <v>20428902.48</v>
      </c>
      <c r="Y9" s="15">
        <v>99781.219563367602</v>
      </c>
      <c r="Z9" s="23">
        <v>3891219.5200000009</v>
      </c>
      <c r="AA9" s="15">
        <v>18723.791794551165</v>
      </c>
      <c r="AB9"/>
      <c r="AC9"/>
    </row>
    <row r="10" spans="1:29" x14ac:dyDescent="0.25">
      <c r="A10" t="s">
        <v>57</v>
      </c>
      <c r="B10" t="s">
        <v>58</v>
      </c>
      <c r="C10" t="s">
        <v>109</v>
      </c>
      <c r="D10" t="s">
        <v>110</v>
      </c>
      <c r="E10" t="s">
        <v>61</v>
      </c>
      <c r="F10" t="s">
        <v>62</v>
      </c>
      <c r="G10" t="s">
        <v>63</v>
      </c>
      <c r="H10" t="s">
        <v>64</v>
      </c>
      <c r="I10" t="s">
        <v>12</v>
      </c>
      <c r="J10" t="s">
        <v>65</v>
      </c>
      <c r="K10" t="s">
        <v>66</v>
      </c>
      <c r="L10" t="s">
        <v>77</v>
      </c>
      <c r="M10" t="s">
        <v>78</v>
      </c>
      <c r="N10" t="s">
        <v>135</v>
      </c>
      <c r="O10" t="s">
        <v>136</v>
      </c>
      <c r="P10" t="s">
        <v>71</v>
      </c>
      <c r="Q10" t="s">
        <v>72</v>
      </c>
      <c r="R10" s="23">
        <v>84451.71</v>
      </c>
      <c r="S10" t="s">
        <v>73</v>
      </c>
      <c r="T10" t="s">
        <v>74</v>
      </c>
      <c r="U10" s="23">
        <v>52986943.82</v>
      </c>
      <c r="V10" s="25">
        <v>1.5938211172716E-3</v>
      </c>
      <c r="W10" s="15">
        <v>38761.924018221616</v>
      </c>
      <c r="X10" s="23">
        <v>20428902.48</v>
      </c>
      <c r="Y10" s="15">
        <v>32637.540023342601</v>
      </c>
      <c r="Z10" s="23">
        <v>3891219.5200000009</v>
      </c>
      <c r="AA10" s="15">
        <v>6124.3839948790155</v>
      </c>
      <c r="AB10"/>
      <c r="AC10"/>
    </row>
    <row r="11" spans="1:29" x14ac:dyDescent="0.25">
      <c r="A11" t="s">
        <v>57</v>
      </c>
      <c r="B11" t="s">
        <v>58</v>
      </c>
      <c r="C11" t="s">
        <v>101</v>
      </c>
      <c r="D11" t="s">
        <v>102</v>
      </c>
      <c r="E11" t="s">
        <v>61</v>
      </c>
      <c r="F11" t="s">
        <v>62</v>
      </c>
      <c r="G11" t="s">
        <v>63</v>
      </c>
      <c r="H11" t="s">
        <v>64</v>
      </c>
      <c r="I11" t="s">
        <v>12</v>
      </c>
      <c r="J11" t="s">
        <v>65</v>
      </c>
      <c r="K11" t="s">
        <v>66</v>
      </c>
      <c r="L11" t="s">
        <v>85</v>
      </c>
      <c r="M11" t="s">
        <v>86</v>
      </c>
      <c r="N11" t="s">
        <v>107</v>
      </c>
      <c r="O11" t="s">
        <v>108</v>
      </c>
      <c r="P11" t="s">
        <v>71</v>
      </c>
      <c r="Q11" t="s">
        <v>72</v>
      </c>
      <c r="R11" s="23">
        <v>108826.68</v>
      </c>
      <c r="S11" t="s">
        <v>73</v>
      </c>
      <c r="T11" t="s">
        <v>74</v>
      </c>
      <c r="U11" s="23">
        <v>52986943.82</v>
      </c>
      <c r="V11" s="25">
        <v>2.0538395339367199E-3</v>
      </c>
      <c r="W11" s="15">
        <v>49949.628033764166</v>
      </c>
      <c r="X11" s="23">
        <v>20428902.48</v>
      </c>
      <c r="Y11" s="15">
        <v>42057.586804429426</v>
      </c>
      <c r="Z11" s="23">
        <v>3891219.5200000009</v>
      </c>
      <c r="AA11" s="15">
        <v>7892.0412293347381</v>
      </c>
      <c r="AB11"/>
      <c r="AC11"/>
    </row>
    <row r="12" spans="1:29" x14ac:dyDescent="0.25">
      <c r="A12" t="s">
        <v>57</v>
      </c>
      <c r="B12" t="s">
        <v>58</v>
      </c>
      <c r="C12" t="s">
        <v>109</v>
      </c>
      <c r="D12" t="s">
        <v>110</v>
      </c>
      <c r="E12" t="s">
        <v>61</v>
      </c>
      <c r="F12" t="s">
        <v>62</v>
      </c>
      <c r="G12" t="s">
        <v>63</v>
      </c>
      <c r="H12" t="s">
        <v>64</v>
      </c>
      <c r="I12" t="s">
        <v>12</v>
      </c>
      <c r="J12" t="s">
        <v>65</v>
      </c>
      <c r="K12" t="s">
        <v>66</v>
      </c>
      <c r="L12" t="s">
        <v>85</v>
      </c>
      <c r="M12" t="s">
        <v>86</v>
      </c>
      <c r="N12" t="s">
        <v>99</v>
      </c>
      <c r="O12" t="s">
        <v>100</v>
      </c>
      <c r="P12" t="s">
        <v>71</v>
      </c>
      <c r="Q12" t="s">
        <v>72</v>
      </c>
      <c r="R12" s="23">
        <v>37140.31</v>
      </c>
      <c r="S12" t="s">
        <v>73</v>
      </c>
      <c r="T12" t="s">
        <v>74</v>
      </c>
      <c r="U12" s="23">
        <v>52986943.82</v>
      </c>
      <c r="V12" s="25">
        <v>7.0093323604712796E-4</v>
      </c>
      <c r="W12" s="15">
        <v>17046.781814520949</v>
      </c>
      <c r="X12" s="23">
        <v>20428902.48</v>
      </c>
      <c r="Y12" s="15">
        <v>14353.390287826638</v>
      </c>
      <c r="Z12" s="23">
        <v>3891219.5200000009</v>
      </c>
      <c r="AA12" s="15">
        <v>2693.39152669431</v>
      </c>
      <c r="AB12"/>
      <c r="AC12"/>
    </row>
    <row r="13" spans="1:29" x14ac:dyDescent="0.25">
      <c r="A13" t="s">
        <v>57</v>
      </c>
      <c r="B13" t="s">
        <v>58</v>
      </c>
      <c r="C13" t="s">
        <v>131</v>
      </c>
      <c r="D13" t="s">
        <v>132</v>
      </c>
      <c r="E13" t="s">
        <v>61</v>
      </c>
      <c r="F13" t="s">
        <v>62</v>
      </c>
      <c r="G13" t="s">
        <v>63</v>
      </c>
      <c r="H13" t="s">
        <v>64</v>
      </c>
      <c r="I13" t="s">
        <v>12</v>
      </c>
      <c r="J13" t="s">
        <v>65</v>
      </c>
      <c r="K13" t="s">
        <v>66</v>
      </c>
      <c r="L13" t="s">
        <v>67</v>
      </c>
      <c r="M13" t="s">
        <v>68</v>
      </c>
      <c r="N13" t="s">
        <v>129</v>
      </c>
      <c r="O13" t="s">
        <v>130</v>
      </c>
      <c r="P13" t="s">
        <v>71</v>
      </c>
      <c r="Q13" t="s">
        <v>72</v>
      </c>
      <c r="R13" s="23">
        <v>577578.34</v>
      </c>
      <c r="S13" t="s">
        <v>73</v>
      </c>
      <c r="T13" t="s">
        <v>74</v>
      </c>
      <c r="U13" s="23">
        <v>52986943.82</v>
      </c>
      <c r="V13" s="25">
        <v>1.0900389763223E-2</v>
      </c>
      <c r="W13" s="15">
        <v>265098.8088891345</v>
      </c>
      <c r="X13" s="23">
        <v>20428902.48</v>
      </c>
      <c r="Y13" s="15">
        <v>223213.19708465124</v>
      </c>
      <c r="Z13" s="23">
        <v>3891219.5200000009</v>
      </c>
      <c r="AA13" s="15">
        <v>41885.611804483247</v>
      </c>
      <c r="AB13"/>
      <c r="AC13"/>
    </row>
    <row r="14" spans="1:29" x14ac:dyDescent="0.25">
      <c r="A14" t="s">
        <v>57</v>
      </c>
      <c r="B14" t="s">
        <v>58</v>
      </c>
      <c r="C14" t="s">
        <v>133</v>
      </c>
      <c r="D14" t="s">
        <v>134</v>
      </c>
      <c r="E14" t="s">
        <v>61</v>
      </c>
      <c r="F14" t="s">
        <v>62</v>
      </c>
      <c r="G14" t="s">
        <v>63</v>
      </c>
      <c r="H14" t="s">
        <v>64</v>
      </c>
      <c r="I14" t="s">
        <v>12</v>
      </c>
      <c r="J14" t="s">
        <v>65</v>
      </c>
      <c r="K14" t="s">
        <v>66</v>
      </c>
      <c r="L14" t="s">
        <v>67</v>
      </c>
      <c r="M14" t="s">
        <v>68</v>
      </c>
      <c r="N14" t="s">
        <v>129</v>
      </c>
      <c r="O14" t="s">
        <v>130</v>
      </c>
      <c r="P14" t="s">
        <v>71</v>
      </c>
      <c r="Q14" t="s">
        <v>72</v>
      </c>
      <c r="R14" s="23">
        <v>179096.8</v>
      </c>
      <c r="S14" t="s">
        <v>73</v>
      </c>
      <c r="T14" t="s">
        <v>74</v>
      </c>
      <c r="U14" s="23">
        <v>52986943.82</v>
      </c>
      <c r="V14" s="25">
        <v>3.3800175493873198E-3</v>
      </c>
      <c r="W14" s="15">
        <v>82202.439163240648</v>
      </c>
      <c r="X14" s="23">
        <v>20428902.48</v>
      </c>
      <c r="Y14" s="15">
        <v>69214.453775448623</v>
      </c>
      <c r="Z14" s="23">
        <v>3891219.5200000009</v>
      </c>
      <c r="AA14" s="15">
        <v>12987.985387792023</v>
      </c>
      <c r="AB14"/>
      <c r="AC14"/>
    </row>
    <row r="15" spans="1:29" x14ac:dyDescent="0.25">
      <c r="A15" t="s">
        <v>57</v>
      </c>
      <c r="B15" t="s">
        <v>58</v>
      </c>
      <c r="C15" t="s">
        <v>59</v>
      </c>
      <c r="D15" t="s">
        <v>60</v>
      </c>
      <c r="E15" t="s">
        <v>61</v>
      </c>
      <c r="F15" t="s">
        <v>62</v>
      </c>
      <c r="G15" t="s">
        <v>63</v>
      </c>
      <c r="H15" t="s">
        <v>64</v>
      </c>
      <c r="I15" t="s">
        <v>12</v>
      </c>
      <c r="J15" t="s">
        <v>65</v>
      </c>
      <c r="K15" t="s">
        <v>66</v>
      </c>
      <c r="L15" t="s">
        <v>85</v>
      </c>
      <c r="M15" t="s">
        <v>86</v>
      </c>
      <c r="N15" t="s">
        <v>107</v>
      </c>
      <c r="O15" t="s">
        <v>108</v>
      </c>
      <c r="P15" t="s">
        <v>71</v>
      </c>
      <c r="Q15" t="s">
        <v>72</v>
      </c>
      <c r="R15" s="23">
        <v>56181.1</v>
      </c>
      <c r="S15" t="s">
        <v>73</v>
      </c>
      <c r="T15" t="s">
        <v>74</v>
      </c>
      <c r="U15" s="23">
        <v>52986943.82</v>
      </c>
      <c r="V15" s="25">
        <v>1.0602819477728499E-3</v>
      </c>
      <c r="W15" s="15">
        <v>25786.186324233338</v>
      </c>
      <c r="X15" s="23">
        <v>20428902.48</v>
      </c>
      <c r="Y15" s="15">
        <v>21711.968885004469</v>
      </c>
      <c r="Z15" s="23">
        <v>3891219.5200000009</v>
      </c>
      <c r="AA15" s="15">
        <v>4074.2174392288675</v>
      </c>
      <c r="AB15"/>
      <c r="AC15"/>
    </row>
    <row r="16" spans="1:29" x14ac:dyDescent="0.25">
      <c r="A16" t="s">
        <v>57</v>
      </c>
      <c r="B16" t="s">
        <v>58</v>
      </c>
      <c r="C16" t="s">
        <v>137</v>
      </c>
      <c r="D16" t="s">
        <v>138</v>
      </c>
      <c r="E16" t="s">
        <v>61</v>
      </c>
      <c r="F16" t="s">
        <v>62</v>
      </c>
      <c r="G16" t="s">
        <v>63</v>
      </c>
      <c r="H16" t="s">
        <v>64</v>
      </c>
      <c r="I16" t="s">
        <v>12</v>
      </c>
      <c r="J16" t="s">
        <v>65</v>
      </c>
      <c r="K16" t="s">
        <v>66</v>
      </c>
      <c r="L16" t="s">
        <v>67</v>
      </c>
      <c r="M16" t="s">
        <v>68</v>
      </c>
      <c r="N16" t="s">
        <v>129</v>
      </c>
      <c r="O16" t="s">
        <v>130</v>
      </c>
      <c r="P16" t="s">
        <v>71</v>
      </c>
      <c r="Q16" t="s">
        <v>72</v>
      </c>
      <c r="R16" s="23">
        <v>41008.32</v>
      </c>
      <c r="S16" t="s">
        <v>73</v>
      </c>
      <c r="T16" t="s">
        <v>74</v>
      </c>
      <c r="U16" s="23">
        <v>52986943.82</v>
      </c>
      <c r="V16" s="25">
        <v>7.7393253967067497E-4</v>
      </c>
      <c r="W16" s="15">
        <v>18822.133784560654</v>
      </c>
      <c r="X16" s="23">
        <v>20428902.48</v>
      </c>
      <c r="Y16" s="15">
        <v>15848.236646600069</v>
      </c>
      <c r="Z16" s="23">
        <v>3891219.5200000009</v>
      </c>
      <c r="AA16" s="15">
        <v>2973.8971379605832</v>
      </c>
      <c r="AB16"/>
      <c r="AC16"/>
    </row>
    <row r="17" spans="1:29" x14ac:dyDescent="0.25">
      <c r="A17" t="s">
        <v>57</v>
      </c>
      <c r="B17" t="s">
        <v>58</v>
      </c>
      <c r="C17" t="s">
        <v>137</v>
      </c>
      <c r="D17" t="s">
        <v>138</v>
      </c>
      <c r="E17" t="s">
        <v>61</v>
      </c>
      <c r="F17" t="s">
        <v>62</v>
      </c>
      <c r="G17" t="s">
        <v>63</v>
      </c>
      <c r="H17" t="s">
        <v>64</v>
      </c>
      <c r="I17" t="s">
        <v>12</v>
      </c>
      <c r="J17" t="s">
        <v>65</v>
      </c>
      <c r="K17" t="s">
        <v>66</v>
      </c>
      <c r="L17" t="s">
        <v>67</v>
      </c>
      <c r="M17" t="s">
        <v>68</v>
      </c>
      <c r="N17" t="s">
        <v>69</v>
      </c>
      <c r="O17" t="s">
        <v>70</v>
      </c>
      <c r="P17" t="s">
        <v>71</v>
      </c>
      <c r="Q17" t="s">
        <v>72</v>
      </c>
      <c r="R17" s="23">
        <v>129398.52</v>
      </c>
      <c r="S17" t="s">
        <v>73</v>
      </c>
      <c r="T17" t="s">
        <v>74</v>
      </c>
      <c r="U17" s="23">
        <v>52986943.82</v>
      </c>
      <c r="V17" s="25">
        <v>2.44208309955703E-3</v>
      </c>
      <c r="W17" s="15">
        <v>59391.758915365113</v>
      </c>
      <c r="X17" s="23">
        <v>20428902.48</v>
      </c>
      <c r="Y17" s="15">
        <v>50007.861006737425</v>
      </c>
      <c r="Z17" s="23">
        <v>3891219.5200000009</v>
      </c>
      <c r="AA17" s="15">
        <v>9383.8979086276886</v>
      </c>
      <c r="AB17"/>
      <c r="AC17"/>
    </row>
    <row r="18" spans="1:29" x14ac:dyDescent="0.25">
      <c r="A18" t="s">
        <v>57</v>
      </c>
      <c r="B18" t="s">
        <v>58</v>
      </c>
      <c r="C18" t="s">
        <v>127</v>
      </c>
      <c r="D18" t="s">
        <v>128</v>
      </c>
      <c r="E18" t="s">
        <v>61</v>
      </c>
      <c r="F18" t="s">
        <v>62</v>
      </c>
      <c r="G18" t="s">
        <v>63</v>
      </c>
      <c r="H18" t="s">
        <v>64</v>
      </c>
      <c r="I18" t="s">
        <v>12</v>
      </c>
      <c r="J18" t="s">
        <v>65</v>
      </c>
      <c r="K18" t="s">
        <v>66</v>
      </c>
      <c r="L18" t="s">
        <v>85</v>
      </c>
      <c r="M18" t="s">
        <v>86</v>
      </c>
      <c r="N18" t="s">
        <v>179</v>
      </c>
      <c r="O18" t="s">
        <v>180</v>
      </c>
      <c r="P18" t="s">
        <v>71</v>
      </c>
      <c r="Q18" t="s">
        <v>72</v>
      </c>
      <c r="R18" s="23">
        <v>23829</v>
      </c>
      <c r="S18" t="s">
        <v>73</v>
      </c>
      <c r="T18" t="s">
        <v>74</v>
      </c>
      <c r="U18" s="23">
        <v>52986943.82</v>
      </c>
      <c r="V18" s="25">
        <v>4.4971455762666E-4</v>
      </c>
      <c r="W18" s="15">
        <v>10937.112906656401</v>
      </c>
      <c r="X18" s="23">
        <v>20428902.48</v>
      </c>
      <c r="Y18" s="15">
        <v>9209.0490674046887</v>
      </c>
      <c r="Z18" s="23">
        <v>3891219.5200000009</v>
      </c>
      <c r="AA18" s="15">
        <v>1728.0638392517114</v>
      </c>
      <c r="AB18"/>
      <c r="AC18"/>
    </row>
    <row r="19" spans="1:29" x14ac:dyDescent="0.25">
      <c r="A19" t="s">
        <v>57</v>
      </c>
      <c r="B19" t="s">
        <v>58</v>
      </c>
      <c r="C19" t="s">
        <v>91</v>
      </c>
      <c r="D19" t="s">
        <v>92</v>
      </c>
      <c r="E19" t="s">
        <v>61</v>
      </c>
      <c r="F19" t="s">
        <v>62</v>
      </c>
      <c r="G19" t="s">
        <v>63</v>
      </c>
      <c r="H19" t="s">
        <v>64</v>
      </c>
      <c r="I19" t="s">
        <v>12</v>
      </c>
      <c r="J19" t="s">
        <v>65</v>
      </c>
      <c r="K19" t="s">
        <v>66</v>
      </c>
      <c r="L19" t="s">
        <v>67</v>
      </c>
      <c r="M19" t="s">
        <v>68</v>
      </c>
      <c r="N19" t="s">
        <v>119</v>
      </c>
      <c r="O19" t="s">
        <v>120</v>
      </c>
      <c r="P19" t="s">
        <v>71</v>
      </c>
      <c r="Q19" t="s">
        <v>72</v>
      </c>
      <c r="R19" s="23">
        <v>708.76</v>
      </c>
      <c r="S19" t="s">
        <v>73</v>
      </c>
      <c r="T19" t="s">
        <v>74</v>
      </c>
      <c r="U19" s="23">
        <v>52986943.82</v>
      </c>
      <c r="V19" s="25">
        <v>1.33761253037673E-5</v>
      </c>
      <c r="W19" s="15">
        <v>325.30899927490776</v>
      </c>
      <c r="X19" s="23">
        <v>20428902.48</v>
      </c>
      <c r="Y19" s="15">
        <v>273.91017738947232</v>
      </c>
      <c r="Z19" s="23">
        <v>3891219.5200000009</v>
      </c>
      <c r="AA19" s="15">
        <v>51.398821885435424</v>
      </c>
      <c r="AB19"/>
      <c r="AC19"/>
    </row>
    <row r="20" spans="1:29" x14ac:dyDescent="0.25">
      <c r="A20" t="s">
        <v>57</v>
      </c>
      <c r="B20" t="s">
        <v>58</v>
      </c>
      <c r="C20" t="s">
        <v>125</v>
      </c>
      <c r="D20" t="s">
        <v>126</v>
      </c>
      <c r="E20" t="s">
        <v>61</v>
      </c>
      <c r="F20" t="s">
        <v>62</v>
      </c>
      <c r="G20" t="s">
        <v>63</v>
      </c>
      <c r="H20" t="s">
        <v>64</v>
      </c>
      <c r="I20" t="s">
        <v>12</v>
      </c>
      <c r="J20" t="s">
        <v>65</v>
      </c>
      <c r="K20" t="s">
        <v>66</v>
      </c>
      <c r="L20" t="s">
        <v>93</v>
      </c>
      <c r="M20" t="s">
        <v>94</v>
      </c>
      <c r="N20" t="s">
        <v>95</v>
      </c>
      <c r="O20" t="s">
        <v>96</v>
      </c>
      <c r="P20" t="s">
        <v>71</v>
      </c>
      <c r="Q20" t="s">
        <v>72</v>
      </c>
      <c r="R20" s="23">
        <v>168127.13</v>
      </c>
      <c r="S20" t="s">
        <v>73</v>
      </c>
      <c r="T20" t="s">
        <v>74</v>
      </c>
      <c r="U20" s="23">
        <v>52986943.82</v>
      </c>
      <c r="V20" s="25">
        <v>3.1729916443405102E-3</v>
      </c>
      <c r="W20" s="15">
        <v>77167.54389534182</v>
      </c>
      <c r="X20" s="23">
        <v>20428902.48</v>
      </c>
      <c r="Y20" s="15">
        <v>64975.071959877809</v>
      </c>
      <c r="Z20" s="23">
        <v>3891219.5200000009</v>
      </c>
      <c r="AA20" s="15">
        <v>12192.471935464007</v>
      </c>
      <c r="AB20"/>
      <c r="AC20"/>
    </row>
    <row r="21" spans="1:29" x14ac:dyDescent="0.25">
      <c r="A21" t="s">
        <v>57</v>
      </c>
      <c r="B21" t="s">
        <v>58</v>
      </c>
      <c r="C21" t="s">
        <v>161</v>
      </c>
      <c r="D21" t="s">
        <v>162</v>
      </c>
      <c r="E21" t="s">
        <v>61</v>
      </c>
      <c r="F21" t="s">
        <v>62</v>
      </c>
      <c r="G21" t="s">
        <v>63</v>
      </c>
      <c r="H21" t="s">
        <v>64</v>
      </c>
      <c r="I21" t="s">
        <v>12</v>
      </c>
      <c r="J21" t="s">
        <v>65</v>
      </c>
      <c r="K21" t="s">
        <v>66</v>
      </c>
      <c r="L21" t="s">
        <v>93</v>
      </c>
      <c r="M21" t="s">
        <v>94</v>
      </c>
      <c r="N21" t="s">
        <v>97</v>
      </c>
      <c r="O21" t="s">
        <v>98</v>
      </c>
      <c r="P21" t="s">
        <v>71</v>
      </c>
      <c r="Q21" t="s">
        <v>72</v>
      </c>
      <c r="R21" s="23">
        <v>299.17</v>
      </c>
      <c r="S21" t="s">
        <v>73</v>
      </c>
      <c r="T21" t="s">
        <v>74</v>
      </c>
      <c r="U21" s="23">
        <v>52986943.82</v>
      </c>
      <c r="V21" s="25">
        <v>5.6461078603872602E-6</v>
      </c>
      <c r="W21" s="15">
        <v>137.31403198977713</v>
      </c>
      <c r="X21" s="23">
        <v>20428902.48</v>
      </c>
      <c r="Y21" s="15">
        <v>115.61841493539234</v>
      </c>
      <c r="Z21" s="23">
        <v>3891219.5200000009</v>
      </c>
      <c r="AA21" s="15">
        <v>21.695617054384787</v>
      </c>
      <c r="AB21"/>
      <c r="AC21"/>
    </row>
    <row r="22" spans="1:29" x14ac:dyDescent="0.25">
      <c r="A22" t="s">
        <v>57</v>
      </c>
      <c r="B22" t="s">
        <v>58</v>
      </c>
      <c r="C22" t="s">
        <v>161</v>
      </c>
      <c r="D22" t="s">
        <v>162</v>
      </c>
      <c r="E22" t="s">
        <v>61</v>
      </c>
      <c r="F22" t="s">
        <v>62</v>
      </c>
      <c r="G22" t="s">
        <v>63</v>
      </c>
      <c r="H22" t="s">
        <v>64</v>
      </c>
      <c r="I22" t="s">
        <v>12</v>
      </c>
      <c r="J22" t="s">
        <v>65</v>
      </c>
      <c r="K22" t="s">
        <v>66</v>
      </c>
      <c r="L22" t="s">
        <v>93</v>
      </c>
      <c r="M22" t="s">
        <v>94</v>
      </c>
      <c r="N22" t="s">
        <v>95</v>
      </c>
      <c r="O22" t="s">
        <v>96</v>
      </c>
      <c r="P22" t="s">
        <v>71</v>
      </c>
      <c r="Q22" t="s">
        <v>72</v>
      </c>
      <c r="R22" s="23">
        <v>435485.5</v>
      </c>
      <c r="S22" t="s">
        <v>73</v>
      </c>
      <c r="T22" t="s">
        <v>74</v>
      </c>
      <c r="U22" s="23">
        <v>52986943.82</v>
      </c>
      <c r="V22" s="25">
        <v>8.2187321744649402E-3</v>
      </c>
      <c r="W22" s="15">
        <v>199880.56916831262</v>
      </c>
      <c r="X22" s="23">
        <v>20428902.48</v>
      </c>
      <c r="Y22" s="15">
        <v>168299.43923971921</v>
      </c>
      <c r="Z22" s="23">
        <v>3891219.5200000009</v>
      </c>
      <c r="AA22" s="15">
        <v>31581.129928593393</v>
      </c>
      <c r="AB22"/>
      <c r="AC22"/>
    </row>
    <row r="23" spans="1:29" x14ac:dyDescent="0.25">
      <c r="A23" t="s">
        <v>57</v>
      </c>
      <c r="B23" t="s">
        <v>58</v>
      </c>
      <c r="C23" t="s">
        <v>81</v>
      </c>
      <c r="D23" t="s">
        <v>82</v>
      </c>
      <c r="E23" t="s">
        <v>61</v>
      </c>
      <c r="F23" t="s">
        <v>62</v>
      </c>
      <c r="G23" t="s">
        <v>63</v>
      </c>
      <c r="H23" t="s">
        <v>64</v>
      </c>
      <c r="I23" t="s">
        <v>12</v>
      </c>
      <c r="J23" t="s">
        <v>65</v>
      </c>
      <c r="K23" t="s">
        <v>66</v>
      </c>
      <c r="L23" t="s">
        <v>77</v>
      </c>
      <c r="M23" t="s">
        <v>78</v>
      </c>
      <c r="N23" t="s">
        <v>83</v>
      </c>
      <c r="O23" t="s">
        <v>84</v>
      </c>
      <c r="P23" t="s">
        <v>71</v>
      </c>
      <c r="Q23" t="s">
        <v>72</v>
      </c>
      <c r="R23" s="23">
        <v>45967.51</v>
      </c>
      <c r="S23" t="s">
        <v>73</v>
      </c>
      <c r="T23" t="s">
        <v>74</v>
      </c>
      <c r="U23" s="23">
        <v>52986943.82</v>
      </c>
      <c r="V23" s="25">
        <v>8.6752521821516204E-4</v>
      </c>
      <c r="W23" s="15">
        <v>21098.319145069363</v>
      </c>
      <c r="X23" s="23">
        <v>20428902.48</v>
      </c>
      <c r="Y23" s="15">
        <v>17764.784720148404</v>
      </c>
      <c r="Z23" s="23">
        <v>3891219.5200000009</v>
      </c>
      <c r="AA23" s="15">
        <v>3333.5344249209593</v>
      </c>
      <c r="AB23"/>
      <c r="AC23"/>
    </row>
    <row r="24" spans="1:29" x14ac:dyDescent="0.25">
      <c r="A24" t="s">
        <v>57</v>
      </c>
      <c r="B24" t="s">
        <v>58</v>
      </c>
      <c r="C24" t="s">
        <v>81</v>
      </c>
      <c r="D24" t="s">
        <v>82</v>
      </c>
      <c r="E24" t="s">
        <v>61</v>
      </c>
      <c r="F24" t="s">
        <v>62</v>
      </c>
      <c r="G24" t="s">
        <v>63</v>
      </c>
      <c r="H24" t="s">
        <v>64</v>
      </c>
      <c r="I24" t="s">
        <v>12</v>
      </c>
      <c r="J24" t="s">
        <v>65</v>
      </c>
      <c r="K24" t="s">
        <v>66</v>
      </c>
      <c r="L24" t="s">
        <v>85</v>
      </c>
      <c r="M24" t="s">
        <v>86</v>
      </c>
      <c r="N24" t="s">
        <v>87</v>
      </c>
      <c r="O24" t="s">
        <v>88</v>
      </c>
      <c r="P24" t="s">
        <v>71</v>
      </c>
      <c r="Q24" t="s">
        <v>72</v>
      </c>
      <c r="R24" s="23">
        <v>19987.63</v>
      </c>
      <c r="S24" t="s">
        <v>73</v>
      </c>
      <c r="T24" t="s">
        <v>74</v>
      </c>
      <c r="U24" s="23">
        <v>52986943.82</v>
      </c>
      <c r="V24" s="25">
        <v>3.7721801936528403E-4</v>
      </c>
      <c r="W24" s="15">
        <v>9173.9882515620702</v>
      </c>
      <c r="X24" s="23">
        <v>20428902.48</v>
      </c>
      <c r="Y24" s="15">
        <v>7724.4981078152632</v>
      </c>
      <c r="Z24" s="23">
        <v>3891219.5200000009</v>
      </c>
      <c r="AA24" s="15">
        <v>1449.490143746807</v>
      </c>
      <c r="AB24"/>
      <c r="AC24"/>
    </row>
    <row r="25" spans="1:29" x14ac:dyDescent="0.25">
      <c r="A25" t="s">
        <v>57</v>
      </c>
      <c r="B25" t="s">
        <v>58</v>
      </c>
      <c r="C25" t="s">
        <v>101</v>
      </c>
      <c r="D25" t="s">
        <v>102</v>
      </c>
      <c r="E25" t="s">
        <v>61</v>
      </c>
      <c r="F25" t="s">
        <v>62</v>
      </c>
      <c r="G25" t="s">
        <v>63</v>
      </c>
      <c r="H25" t="s">
        <v>64</v>
      </c>
      <c r="I25" t="s">
        <v>12</v>
      </c>
      <c r="J25" t="s">
        <v>65</v>
      </c>
      <c r="K25" t="s">
        <v>66</v>
      </c>
      <c r="L25" t="s">
        <v>93</v>
      </c>
      <c r="M25" t="s">
        <v>94</v>
      </c>
      <c r="N25" t="s">
        <v>103</v>
      </c>
      <c r="O25" t="s">
        <v>104</v>
      </c>
      <c r="P25" t="s">
        <v>71</v>
      </c>
      <c r="Q25" t="s">
        <v>72</v>
      </c>
      <c r="R25" s="23">
        <v>22726.45</v>
      </c>
      <c r="S25" t="s">
        <v>73</v>
      </c>
      <c r="T25" t="s">
        <v>74</v>
      </c>
      <c r="U25" s="23">
        <v>52986943.82</v>
      </c>
      <c r="V25" s="25">
        <v>4.2890660154326301E-4</v>
      </c>
      <c r="W25" s="15">
        <v>10431.060876137544</v>
      </c>
      <c r="X25" s="23">
        <v>20428902.48</v>
      </c>
      <c r="Y25" s="15">
        <v>8782.9532577078116</v>
      </c>
      <c r="Z25" s="23">
        <v>3891219.5200000009</v>
      </c>
      <c r="AA25" s="15">
        <v>1648.1076184297319</v>
      </c>
      <c r="AB25"/>
      <c r="AC25"/>
    </row>
    <row r="26" spans="1:29" x14ac:dyDescent="0.25">
      <c r="A26" t="s">
        <v>57</v>
      </c>
      <c r="B26" t="s">
        <v>58</v>
      </c>
      <c r="C26" t="s">
        <v>117</v>
      </c>
      <c r="D26" t="s">
        <v>118</v>
      </c>
      <c r="E26" t="s">
        <v>61</v>
      </c>
      <c r="F26" t="s">
        <v>62</v>
      </c>
      <c r="G26" t="s">
        <v>63</v>
      </c>
      <c r="H26" t="s">
        <v>64</v>
      </c>
      <c r="I26" t="s">
        <v>12</v>
      </c>
      <c r="J26" t="s">
        <v>65</v>
      </c>
      <c r="K26" t="s">
        <v>66</v>
      </c>
      <c r="L26" t="s">
        <v>93</v>
      </c>
      <c r="M26" t="s">
        <v>94</v>
      </c>
      <c r="N26" t="s">
        <v>103</v>
      </c>
      <c r="O26" t="s">
        <v>104</v>
      </c>
      <c r="P26" t="s">
        <v>71</v>
      </c>
      <c r="Q26" t="s">
        <v>72</v>
      </c>
      <c r="R26" s="23">
        <v>167224.68</v>
      </c>
      <c r="S26" t="s">
        <v>73</v>
      </c>
      <c r="T26" t="s">
        <v>74</v>
      </c>
      <c r="U26" s="23">
        <v>52986943.82</v>
      </c>
      <c r="V26" s="25">
        <v>3.1559600902454901E-3</v>
      </c>
      <c r="W26" s="15">
        <v>76753.334421901323</v>
      </c>
      <c r="X26" s="23">
        <v>20428902.48</v>
      </c>
      <c r="Y26" s="15">
        <v>64626.307583240909</v>
      </c>
      <c r="Z26" s="23">
        <v>3891219.5200000009</v>
      </c>
      <c r="AA26" s="15">
        <v>12127.026838660409</v>
      </c>
      <c r="AB26"/>
      <c r="AC26"/>
    </row>
    <row r="27" spans="1:29" x14ac:dyDescent="0.25">
      <c r="A27" t="s">
        <v>57</v>
      </c>
      <c r="B27" t="s">
        <v>58</v>
      </c>
      <c r="C27" t="s">
        <v>113</v>
      </c>
      <c r="D27" t="s">
        <v>114</v>
      </c>
      <c r="E27" t="s">
        <v>61</v>
      </c>
      <c r="F27" t="s">
        <v>62</v>
      </c>
      <c r="G27" t="s">
        <v>63</v>
      </c>
      <c r="H27" t="s">
        <v>64</v>
      </c>
      <c r="I27" t="s">
        <v>12</v>
      </c>
      <c r="J27" t="s">
        <v>65</v>
      </c>
      <c r="K27" t="s">
        <v>66</v>
      </c>
      <c r="L27" t="s">
        <v>93</v>
      </c>
      <c r="M27" t="s">
        <v>94</v>
      </c>
      <c r="N27" t="s">
        <v>115</v>
      </c>
      <c r="O27" t="s">
        <v>116</v>
      </c>
      <c r="P27" t="s">
        <v>71</v>
      </c>
      <c r="Q27" t="s">
        <v>72</v>
      </c>
      <c r="R27" s="23">
        <v>248529.16</v>
      </c>
      <c r="S27" t="s">
        <v>73</v>
      </c>
      <c r="T27" t="s">
        <v>74</v>
      </c>
      <c r="U27" s="23">
        <v>52986943.82</v>
      </c>
      <c r="V27" s="25">
        <v>4.6903848775326504E-3</v>
      </c>
      <c r="W27" s="15">
        <v>114070.73244854911</v>
      </c>
      <c r="X27" s="23">
        <v>20428902.48</v>
      </c>
      <c r="Y27" s="15">
        <v>96047.556721678353</v>
      </c>
      <c r="Z27" s="23">
        <v>3891219.5200000009</v>
      </c>
      <c r="AA27" s="15">
        <v>18023.175726870759</v>
      </c>
      <c r="AB27"/>
      <c r="AC27"/>
    </row>
    <row r="28" spans="1:29" x14ac:dyDescent="0.25">
      <c r="A28" t="s">
        <v>57</v>
      </c>
      <c r="B28" t="s">
        <v>58</v>
      </c>
      <c r="C28" t="s">
        <v>137</v>
      </c>
      <c r="D28" t="s">
        <v>138</v>
      </c>
      <c r="E28" t="s">
        <v>61</v>
      </c>
      <c r="F28" t="s">
        <v>62</v>
      </c>
      <c r="G28" t="s">
        <v>63</v>
      </c>
      <c r="H28" t="s">
        <v>64</v>
      </c>
      <c r="I28" t="s">
        <v>12</v>
      </c>
      <c r="J28" t="s">
        <v>65</v>
      </c>
      <c r="K28" t="s">
        <v>66</v>
      </c>
      <c r="L28" t="s">
        <v>93</v>
      </c>
      <c r="M28" t="s">
        <v>94</v>
      </c>
      <c r="N28" t="s">
        <v>95</v>
      </c>
      <c r="O28" t="s">
        <v>96</v>
      </c>
      <c r="P28" t="s">
        <v>71</v>
      </c>
      <c r="Q28" t="s">
        <v>72</v>
      </c>
      <c r="R28" s="23">
        <v>144371</v>
      </c>
      <c r="S28" t="s">
        <v>73</v>
      </c>
      <c r="T28" t="s">
        <v>74</v>
      </c>
      <c r="U28" s="23">
        <v>52986943.82</v>
      </c>
      <c r="V28" s="25">
        <v>2.7246523311560901E-3</v>
      </c>
      <c r="W28" s="15">
        <v>66263.877101300517</v>
      </c>
      <c r="X28" s="23">
        <v>20428902.48</v>
      </c>
      <c r="Y28" s="15">
        <v>55794.184519295035</v>
      </c>
      <c r="Z28" s="23">
        <v>3891219.5200000009</v>
      </c>
      <c r="AA28" s="15">
        <v>10469.692582005482</v>
      </c>
      <c r="AB28"/>
      <c r="AC28"/>
    </row>
    <row r="29" spans="1:29" x14ac:dyDescent="0.25">
      <c r="A29" t="s">
        <v>57</v>
      </c>
      <c r="B29" t="s">
        <v>58</v>
      </c>
      <c r="C29" t="s">
        <v>59</v>
      </c>
      <c r="D29" t="s">
        <v>60</v>
      </c>
      <c r="E29" t="s">
        <v>61</v>
      </c>
      <c r="F29" t="s">
        <v>62</v>
      </c>
      <c r="G29" t="s">
        <v>63</v>
      </c>
      <c r="H29" t="s">
        <v>64</v>
      </c>
      <c r="I29" t="s">
        <v>12</v>
      </c>
      <c r="J29" t="s">
        <v>65</v>
      </c>
      <c r="K29" t="s">
        <v>66</v>
      </c>
      <c r="L29" t="s">
        <v>93</v>
      </c>
      <c r="M29" t="s">
        <v>94</v>
      </c>
      <c r="N29" t="s">
        <v>115</v>
      </c>
      <c r="O29" t="s">
        <v>116</v>
      </c>
      <c r="P29" t="s">
        <v>71</v>
      </c>
      <c r="Q29" t="s">
        <v>72</v>
      </c>
      <c r="R29" s="23">
        <v>3137.78</v>
      </c>
      <c r="S29" t="s">
        <v>73</v>
      </c>
      <c r="T29" t="s">
        <v>74</v>
      </c>
      <c r="U29" s="23">
        <v>52986943.82</v>
      </c>
      <c r="V29" s="25">
        <v>5.9217984163405203E-5</v>
      </c>
      <c r="W29" s="15">
        <v>1440.1885994480824</v>
      </c>
      <c r="X29" s="23">
        <v>20428902.48</v>
      </c>
      <c r="Y29" s="15">
        <v>1212.6388007352853</v>
      </c>
      <c r="Z29" s="23">
        <v>3891219.5200000009</v>
      </c>
      <c r="AA29" s="15">
        <v>227.54979871279701</v>
      </c>
      <c r="AB29"/>
      <c r="AC29"/>
    </row>
    <row r="30" spans="1:29" x14ac:dyDescent="0.25">
      <c r="A30" t="s">
        <v>57</v>
      </c>
      <c r="B30" t="s">
        <v>58</v>
      </c>
      <c r="C30" t="s">
        <v>133</v>
      </c>
      <c r="D30" t="s">
        <v>134</v>
      </c>
      <c r="E30" t="s">
        <v>61</v>
      </c>
      <c r="F30" t="s">
        <v>62</v>
      </c>
      <c r="G30" t="s">
        <v>63</v>
      </c>
      <c r="H30" t="s">
        <v>64</v>
      </c>
      <c r="I30" t="s">
        <v>12</v>
      </c>
      <c r="J30" t="s">
        <v>65</v>
      </c>
      <c r="K30" t="s">
        <v>66</v>
      </c>
      <c r="L30" t="s">
        <v>77</v>
      </c>
      <c r="M30" t="s">
        <v>78</v>
      </c>
      <c r="N30" t="s">
        <v>83</v>
      </c>
      <c r="O30" t="s">
        <v>84</v>
      </c>
      <c r="P30" t="s">
        <v>71</v>
      </c>
      <c r="Q30" t="s">
        <v>72</v>
      </c>
      <c r="R30" s="23">
        <v>135306.35</v>
      </c>
      <c r="S30" t="s">
        <v>73</v>
      </c>
      <c r="T30" t="s">
        <v>74</v>
      </c>
      <c r="U30" s="23">
        <v>52986943.82</v>
      </c>
      <c r="V30" s="25">
        <v>2.5535790563736599E-3</v>
      </c>
      <c r="W30" s="15">
        <v>62103.354187652287</v>
      </c>
      <c r="X30" s="23">
        <v>20428902.48</v>
      </c>
      <c r="Y30" s="15">
        <v>52291.024226003225</v>
      </c>
      <c r="Z30" s="23">
        <v>3891219.5200000009</v>
      </c>
      <c r="AA30" s="15">
        <v>9812.3299616490622</v>
      </c>
      <c r="AB30"/>
      <c r="AC30"/>
    </row>
    <row r="31" spans="1:29" x14ac:dyDescent="0.25">
      <c r="A31" t="s">
        <v>57</v>
      </c>
      <c r="B31" t="s">
        <v>58</v>
      </c>
      <c r="C31" t="s">
        <v>133</v>
      </c>
      <c r="D31" t="s">
        <v>134</v>
      </c>
      <c r="E31" t="s">
        <v>61</v>
      </c>
      <c r="F31" t="s">
        <v>62</v>
      </c>
      <c r="G31" t="s">
        <v>63</v>
      </c>
      <c r="H31" t="s">
        <v>64</v>
      </c>
      <c r="I31" t="s">
        <v>12</v>
      </c>
      <c r="J31" t="s">
        <v>65</v>
      </c>
      <c r="K31" t="s">
        <v>66</v>
      </c>
      <c r="L31" t="s">
        <v>85</v>
      </c>
      <c r="M31" t="s">
        <v>86</v>
      </c>
      <c r="N31" t="s">
        <v>107</v>
      </c>
      <c r="O31" t="s">
        <v>108</v>
      </c>
      <c r="P31" t="s">
        <v>71</v>
      </c>
      <c r="Q31" t="s">
        <v>72</v>
      </c>
      <c r="R31" s="23">
        <v>59235.34</v>
      </c>
      <c r="S31" t="s">
        <v>73</v>
      </c>
      <c r="T31" t="s">
        <v>74</v>
      </c>
      <c r="U31" s="23">
        <v>52986943.82</v>
      </c>
      <c r="V31" s="25">
        <v>1.11792331713311E-3</v>
      </c>
      <c r="W31" s="15">
        <v>27188.031459321926</v>
      </c>
      <c r="X31" s="23">
        <v>20428902.48</v>
      </c>
      <c r="Y31" s="15">
        <v>22892.322488749061</v>
      </c>
      <c r="Z31" s="23">
        <v>3891219.5200000009</v>
      </c>
      <c r="AA31" s="15">
        <v>4295.708970572864</v>
      </c>
      <c r="AB31"/>
      <c r="AC31"/>
    </row>
    <row r="32" spans="1:29" x14ac:dyDescent="0.25">
      <c r="A32" t="s">
        <v>57</v>
      </c>
      <c r="B32" t="s">
        <v>58</v>
      </c>
      <c r="C32" t="s">
        <v>133</v>
      </c>
      <c r="D32" t="s">
        <v>134</v>
      </c>
      <c r="E32" t="s">
        <v>61</v>
      </c>
      <c r="F32" t="s">
        <v>62</v>
      </c>
      <c r="G32" t="s">
        <v>63</v>
      </c>
      <c r="H32" t="s">
        <v>64</v>
      </c>
      <c r="I32" t="s">
        <v>12</v>
      </c>
      <c r="J32" t="s">
        <v>65</v>
      </c>
      <c r="K32" t="s">
        <v>66</v>
      </c>
      <c r="L32" t="s">
        <v>77</v>
      </c>
      <c r="M32" t="s">
        <v>78</v>
      </c>
      <c r="N32" t="s">
        <v>135</v>
      </c>
      <c r="O32" t="s">
        <v>136</v>
      </c>
      <c r="P32" t="s">
        <v>71</v>
      </c>
      <c r="Q32" t="s">
        <v>72</v>
      </c>
      <c r="R32" s="23">
        <v>107995.68</v>
      </c>
      <c r="S32" t="s">
        <v>73</v>
      </c>
      <c r="T32" t="s">
        <v>74</v>
      </c>
      <c r="U32" s="23">
        <v>52986943.82</v>
      </c>
      <c r="V32" s="25">
        <v>2.0381564252293601E-3</v>
      </c>
      <c r="W32" s="15">
        <v>49568.21291666192</v>
      </c>
      <c r="X32" s="23">
        <v>20428902.48</v>
      </c>
      <c r="Y32" s="15">
        <v>41736.435275829332</v>
      </c>
      <c r="Z32" s="23">
        <v>3891219.5200000009</v>
      </c>
      <c r="AA32" s="15">
        <v>7831.7776408325835</v>
      </c>
      <c r="AB32"/>
      <c r="AC32"/>
    </row>
    <row r="33" spans="1:29" x14ac:dyDescent="0.25">
      <c r="A33" t="s">
        <v>57</v>
      </c>
      <c r="B33" t="s">
        <v>58</v>
      </c>
      <c r="C33" t="s">
        <v>131</v>
      </c>
      <c r="D33" t="s">
        <v>132</v>
      </c>
      <c r="E33" t="s">
        <v>61</v>
      </c>
      <c r="F33" t="s">
        <v>62</v>
      </c>
      <c r="G33" t="s">
        <v>63</v>
      </c>
      <c r="H33" t="s">
        <v>64</v>
      </c>
      <c r="I33" t="s">
        <v>12</v>
      </c>
      <c r="J33" t="s">
        <v>65</v>
      </c>
      <c r="K33" t="s">
        <v>66</v>
      </c>
      <c r="L33" t="s">
        <v>93</v>
      </c>
      <c r="M33" t="s">
        <v>94</v>
      </c>
      <c r="N33" t="s">
        <v>95</v>
      </c>
      <c r="O33" t="s">
        <v>96</v>
      </c>
      <c r="P33" t="s">
        <v>71</v>
      </c>
      <c r="Q33" t="s">
        <v>72</v>
      </c>
      <c r="R33" s="23">
        <v>207438.61</v>
      </c>
      <c r="S33" t="s">
        <v>73</v>
      </c>
      <c r="T33" t="s">
        <v>74</v>
      </c>
      <c r="U33" s="23">
        <v>52986943.82</v>
      </c>
      <c r="V33" s="25">
        <v>3.91490044613032E-3</v>
      </c>
      <c r="W33" s="15">
        <v>95210.856467743812</v>
      </c>
      <c r="X33" s="23">
        <v>20428902.48</v>
      </c>
      <c r="Y33" s="15">
        <v>80167.541145840281</v>
      </c>
      <c r="Z33" s="23">
        <v>3891219.5200000009</v>
      </c>
      <c r="AA33" s="15">
        <v>15043.315321903523</v>
      </c>
      <c r="AB33"/>
      <c r="AC33"/>
    </row>
    <row r="34" spans="1:29" x14ac:dyDescent="0.25">
      <c r="A34" t="s">
        <v>57</v>
      </c>
      <c r="B34" t="s">
        <v>58</v>
      </c>
      <c r="C34" t="s">
        <v>113</v>
      </c>
      <c r="D34" t="s">
        <v>114</v>
      </c>
      <c r="E34" t="s">
        <v>61</v>
      </c>
      <c r="F34" t="s">
        <v>62</v>
      </c>
      <c r="G34" t="s">
        <v>63</v>
      </c>
      <c r="H34" t="s">
        <v>64</v>
      </c>
      <c r="I34" t="s">
        <v>12</v>
      </c>
      <c r="J34" t="s">
        <v>65</v>
      </c>
      <c r="K34" t="s">
        <v>66</v>
      </c>
      <c r="L34" t="s">
        <v>85</v>
      </c>
      <c r="M34" t="s">
        <v>86</v>
      </c>
      <c r="N34" t="s">
        <v>179</v>
      </c>
      <c r="O34" t="s">
        <v>180</v>
      </c>
      <c r="P34" t="s">
        <v>71</v>
      </c>
      <c r="Q34" t="s">
        <v>72</v>
      </c>
      <c r="R34" s="23">
        <v>10709.39</v>
      </c>
      <c r="S34" t="s">
        <v>73</v>
      </c>
      <c r="T34" t="s">
        <v>74</v>
      </c>
      <c r="U34" s="23">
        <v>52986943.82</v>
      </c>
      <c r="V34" s="25">
        <v>2.02113751575869E-4</v>
      </c>
      <c r="W34" s="15">
        <v>4915.4310962028267</v>
      </c>
      <c r="X34" s="23">
        <v>20428902.48</v>
      </c>
      <c r="Y34" s="15">
        <v>4138.7929830027797</v>
      </c>
      <c r="Z34" s="23">
        <v>3891219.5200000009</v>
      </c>
      <c r="AA34" s="15">
        <v>776.63811320004663</v>
      </c>
      <c r="AB34"/>
      <c r="AC34"/>
    </row>
    <row r="35" spans="1:29" x14ac:dyDescent="0.25">
      <c r="A35" t="s">
        <v>57</v>
      </c>
      <c r="B35" t="s">
        <v>58</v>
      </c>
      <c r="C35" t="s">
        <v>75</v>
      </c>
      <c r="D35" t="s">
        <v>76</v>
      </c>
      <c r="E35" t="s">
        <v>61</v>
      </c>
      <c r="F35" t="s">
        <v>62</v>
      </c>
      <c r="G35" t="s">
        <v>63</v>
      </c>
      <c r="H35" t="s">
        <v>64</v>
      </c>
      <c r="I35" t="s">
        <v>12</v>
      </c>
      <c r="J35" t="s">
        <v>65</v>
      </c>
      <c r="K35" t="s">
        <v>66</v>
      </c>
      <c r="L35" t="s">
        <v>93</v>
      </c>
      <c r="M35" t="s">
        <v>94</v>
      </c>
      <c r="N35" t="s">
        <v>95</v>
      </c>
      <c r="O35" t="s">
        <v>96</v>
      </c>
      <c r="P35" t="s">
        <v>71</v>
      </c>
      <c r="Q35" t="s">
        <v>72</v>
      </c>
      <c r="R35" s="23">
        <v>960</v>
      </c>
      <c r="S35" t="s">
        <v>73</v>
      </c>
      <c r="T35" t="s">
        <v>74</v>
      </c>
      <c r="U35" s="23">
        <v>52986943.82</v>
      </c>
      <c r="V35" s="25">
        <v>1.81176707088671E-5</v>
      </c>
      <c r="W35" s="15">
        <v>440.62396199547436</v>
      </c>
      <c r="X35" s="23">
        <v>20428902.48</v>
      </c>
      <c r="Y35" s="15">
        <v>371.00537600018941</v>
      </c>
      <c r="Z35" s="23">
        <v>3891219.5200000009</v>
      </c>
      <c r="AA35" s="15">
        <v>69.618585995284946</v>
      </c>
      <c r="AB35"/>
      <c r="AC35"/>
    </row>
    <row r="36" spans="1:29" x14ac:dyDescent="0.25">
      <c r="A36" t="s">
        <v>57</v>
      </c>
      <c r="B36" t="s">
        <v>58</v>
      </c>
      <c r="C36" t="s">
        <v>109</v>
      </c>
      <c r="D36" t="s">
        <v>110</v>
      </c>
      <c r="E36" t="s">
        <v>61</v>
      </c>
      <c r="F36" t="s">
        <v>62</v>
      </c>
      <c r="G36" t="s">
        <v>63</v>
      </c>
      <c r="H36" t="s">
        <v>64</v>
      </c>
      <c r="I36" t="s">
        <v>12</v>
      </c>
      <c r="J36" t="s">
        <v>65</v>
      </c>
      <c r="K36" t="s">
        <v>66</v>
      </c>
      <c r="L36" t="s">
        <v>77</v>
      </c>
      <c r="M36" t="s">
        <v>78</v>
      </c>
      <c r="N36" t="s">
        <v>83</v>
      </c>
      <c r="O36" t="s">
        <v>84</v>
      </c>
      <c r="P36" t="s">
        <v>71</v>
      </c>
      <c r="Q36" t="s">
        <v>72</v>
      </c>
      <c r="R36" s="23">
        <v>57029.58</v>
      </c>
      <c r="S36" t="s">
        <v>73</v>
      </c>
      <c r="T36" t="s">
        <v>74</v>
      </c>
      <c r="U36" s="23">
        <v>52986943.82</v>
      </c>
      <c r="V36" s="25">
        <v>1.0762949490677001E-3</v>
      </c>
      <c r="W36" s="15">
        <v>26175.624469310253</v>
      </c>
      <c r="X36" s="23">
        <v>20428902.48</v>
      </c>
      <c r="Y36" s="15">
        <v>22039.875803159233</v>
      </c>
      <c r="Z36" s="23">
        <v>3891219.5200000009</v>
      </c>
      <c r="AA36" s="15">
        <v>4135.7486661510202</v>
      </c>
      <c r="AB36"/>
      <c r="AC36"/>
    </row>
    <row r="37" spans="1:29" x14ac:dyDescent="0.25">
      <c r="A37" t="s">
        <v>57</v>
      </c>
      <c r="B37" t="s">
        <v>58</v>
      </c>
      <c r="C37" t="s">
        <v>75</v>
      </c>
      <c r="D37" t="s">
        <v>76</v>
      </c>
      <c r="E37" t="s">
        <v>61</v>
      </c>
      <c r="F37" t="s">
        <v>62</v>
      </c>
      <c r="G37" t="s">
        <v>63</v>
      </c>
      <c r="H37" t="s">
        <v>64</v>
      </c>
      <c r="I37" t="s">
        <v>12</v>
      </c>
      <c r="J37" t="s">
        <v>65</v>
      </c>
      <c r="K37" t="s">
        <v>66</v>
      </c>
      <c r="L37" t="s">
        <v>85</v>
      </c>
      <c r="M37" t="s">
        <v>86</v>
      </c>
      <c r="N37" t="s">
        <v>107</v>
      </c>
      <c r="O37" t="s">
        <v>108</v>
      </c>
      <c r="P37" t="s">
        <v>71</v>
      </c>
      <c r="Q37" t="s">
        <v>72</v>
      </c>
      <c r="R37" s="23">
        <v>4425.6000000000004</v>
      </c>
      <c r="S37" t="s">
        <v>73</v>
      </c>
      <c r="T37" t="s">
        <v>74</v>
      </c>
      <c r="U37" s="23">
        <v>52986943.82</v>
      </c>
      <c r="V37" s="25">
        <v>8.35224619678773E-5</v>
      </c>
      <c r="W37" s="15">
        <v>2031.276464799136</v>
      </c>
      <c r="X37" s="23">
        <v>20428902.48</v>
      </c>
      <c r="Y37" s="15">
        <v>1710.3347833608725</v>
      </c>
      <c r="Z37" s="23">
        <v>3891219.5200000009</v>
      </c>
      <c r="AA37" s="15">
        <v>320.94168143826346</v>
      </c>
      <c r="AB37"/>
      <c r="AC37"/>
    </row>
    <row r="38" spans="1:29" x14ac:dyDescent="0.25">
      <c r="A38" t="s">
        <v>57</v>
      </c>
      <c r="B38" t="s">
        <v>58</v>
      </c>
      <c r="C38" t="s">
        <v>59</v>
      </c>
      <c r="D38" t="s">
        <v>60</v>
      </c>
      <c r="E38" t="s">
        <v>61</v>
      </c>
      <c r="F38" t="s">
        <v>62</v>
      </c>
      <c r="G38" t="s">
        <v>63</v>
      </c>
      <c r="H38" t="s">
        <v>64</v>
      </c>
      <c r="I38" t="s">
        <v>12</v>
      </c>
      <c r="J38" t="s">
        <v>65</v>
      </c>
      <c r="K38" t="s">
        <v>66</v>
      </c>
      <c r="L38" t="s">
        <v>93</v>
      </c>
      <c r="M38" t="s">
        <v>94</v>
      </c>
      <c r="N38" t="s">
        <v>97</v>
      </c>
      <c r="O38" t="s">
        <v>98</v>
      </c>
      <c r="P38" t="s">
        <v>71</v>
      </c>
      <c r="Q38" t="s">
        <v>72</v>
      </c>
      <c r="R38" s="23">
        <v>2518.2800000000002</v>
      </c>
      <c r="S38" t="s">
        <v>73</v>
      </c>
      <c r="T38" t="s">
        <v>74</v>
      </c>
      <c r="U38" s="23">
        <v>52986943.82</v>
      </c>
      <c r="V38" s="25">
        <v>4.7526424784089399E-5</v>
      </c>
      <c r="W38" s="15">
        <v>1155.8484489728778</v>
      </c>
      <c r="X38" s="23">
        <v>20428902.48</v>
      </c>
      <c r="Y38" s="15">
        <v>973.22439403516307</v>
      </c>
      <c r="Z38" s="23">
        <v>3891219.5200000009</v>
      </c>
      <c r="AA38" s="15">
        <v>182.6240549377147</v>
      </c>
      <c r="AB38"/>
      <c r="AC38"/>
    </row>
    <row r="39" spans="1:29" x14ac:dyDescent="0.25">
      <c r="A39" t="s">
        <v>57</v>
      </c>
      <c r="B39" t="s">
        <v>58</v>
      </c>
      <c r="C39" t="s">
        <v>105</v>
      </c>
      <c r="D39" t="s">
        <v>106</v>
      </c>
      <c r="E39" t="s">
        <v>61</v>
      </c>
      <c r="F39" t="s">
        <v>62</v>
      </c>
      <c r="G39" t="s">
        <v>63</v>
      </c>
      <c r="H39" t="s">
        <v>64</v>
      </c>
      <c r="I39" t="s">
        <v>12</v>
      </c>
      <c r="J39" t="s">
        <v>65</v>
      </c>
      <c r="K39" t="s">
        <v>66</v>
      </c>
      <c r="L39" t="s">
        <v>93</v>
      </c>
      <c r="M39" t="s">
        <v>94</v>
      </c>
      <c r="N39" t="s">
        <v>95</v>
      </c>
      <c r="O39" t="s">
        <v>96</v>
      </c>
      <c r="P39" t="s">
        <v>71</v>
      </c>
      <c r="Q39" t="s">
        <v>72</v>
      </c>
      <c r="R39" s="23">
        <v>43167.360000000001</v>
      </c>
      <c r="S39" t="s">
        <v>73</v>
      </c>
      <c r="T39" t="s">
        <v>74</v>
      </c>
      <c r="U39" s="23">
        <v>52986943.82</v>
      </c>
      <c r="V39" s="25">
        <v>8.1467918109491804E-4</v>
      </c>
      <c r="W39" s="15">
        <v>19813.097075088499</v>
      </c>
      <c r="X39" s="23">
        <v>20428902.48</v>
      </c>
      <c r="Y39" s="15">
        <v>16682.627737224517</v>
      </c>
      <c r="Z39" s="23">
        <v>3891219.5200000009</v>
      </c>
      <c r="AA39" s="15">
        <v>3130.4693378639827</v>
      </c>
      <c r="AB39"/>
      <c r="AC39"/>
    </row>
    <row r="40" spans="1:29" x14ac:dyDescent="0.25">
      <c r="A40" t="s">
        <v>57</v>
      </c>
      <c r="B40" t="s">
        <v>58</v>
      </c>
      <c r="C40" t="s">
        <v>109</v>
      </c>
      <c r="D40" t="s">
        <v>110</v>
      </c>
      <c r="E40" t="s">
        <v>61</v>
      </c>
      <c r="F40" t="s">
        <v>62</v>
      </c>
      <c r="G40" t="s">
        <v>63</v>
      </c>
      <c r="H40" t="s">
        <v>64</v>
      </c>
      <c r="I40" t="s">
        <v>12</v>
      </c>
      <c r="J40" t="s">
        <v>65</v>
      </c>
      <c r="K40" t="s">
        <v>66</v>
      </c>
      <c r="L40" t="s">
        <v>67</v>
      </c>
      <c r="M40" t="s">
        <v>68</v>
      </c>
      <c r="N40" t="s">
        <v>69</v>
      </c>
      <c r="O40" t="s">
        <v>70</v>
      </c>
      <c r="P40" t="s">
        <v>71</v>
      </c>
      <c r="Q40" t="s">
        <v>72</v>
      </c>
      <c r="R40" s="23">
        <v>476059.48</v>
      </c>
      <c r="S40" t="s">
        <v>73</v>
      </c>
      <c r="T40" t="s">
        <v>74</v>
      </c>
      <c r="U40" s="23">
        <v>52986943.82</v>
      </c>
      <c r="V40" s="25">
        <v>8.9844676004942701E-3</v>
      </c>
      <c r="W40" s="15">
        <v>218503.3481490679</v>
      </c>
      <c r="X40" s="23">
        <v>20428902.48</v>
      </c>
      <c r="Y40" s="15">
        <v>183979.81914151515</v>
      </c>
      <c r="Z40" s="23">
        <v>3891219.5200000009</v>
      </c>
      <c r="AA40" s="15">
        <v>34523.52900755273</v>
      </c>
      <c r="AB40"/>
      <c r="AC40"/>
    </row>
    <row r="41" spans="1:29" x14ac:dyDescent="0.25">
      <c r="A41" t="s">
        <v>57</v>
      </c>
      <c r="B41" t="s">
        <v>58</v>
      </c>
      <c r="C41" t="s">
        <v>133</v>
      </c>
      <c r="D41" t="s">
        <v>134</v>
      </c>
      <c r="E41" t="s">
        <v>61</v>
      </c>
      <c r="F41" t="s">
        <v>62</v>
      </c>
      <c r="G41" t="s">
        <v>63</v>
      </c>
      <c r="H41" t="s">
        <v>64</v>
      </c>
      <c r="I41" t="s">
        <v>12</v>
      </c>
      <c r="J41" t="s">
        <v>65</v>
      </c>
      <c r="K41" t="s">
        <v>66</v>
      </c>
      <c r="L41" t="s">
        <v>67</v>
      </c>
      <c r="M41" t="s">
        <v>68</v>
      </c>
      <c r="N41" t="s">
        <v>69</v>
      </c>
      <c r="O41" t="s">
        <v>70</v>
      </c>
      <c r="P41" t="s">
        <v>71</v>
      </c>
      <c r="Q41" t="s">
        <v>72</v>
      </c>
      <c r="R41" s="23">
        <v>114689.53</v>
      </c>
      <c r="S41" t="s">
        <v>73</v>
      </c>
      <c r="T41" t="s">
        <v>74</v>
      </c>
      <c r="U41" s="23">
        <v>52986943.82</v>
      </c>
      <c r="V41" s="25">
        <v>2.16448660239035E-3</v>
      </c>
      <c r="W41" s="15">
        <v>52640.578237498805</v>
      </c>
      <c r="X41" s="23">
        <v>20428902.48</v>
      </c>
      <c r="Y41" s="15">
        <v>44323.366875973988</v>
      </c>
      <c r="Z41" s="23">
        <v>3891219.5200000009</v>
      </c>
      <c r="AA41" s="15">
        <v>8317.2113615248109</v>
      </c>
      <c r="AB41"/>
      <c r="AC41"/>
    </row>
    <row r="42" spans="1:29" x14ac:dyDescent="0.25">
      <c r="A42" t="s">
        <v>57</v>
      </c>
      <c r="B42" t="s">
        <v>58</v>
      </c>
      <c r="C42" t="s">
        <v>81</v>
      </c>
      <c r="D42" t="s">
        <v>82</v>
      </c>
      <c r="E42" t="s">
        <v>61</v>
      </c>
      <c r="F42" t="s">
        <v>62</v>
      </c>
      <c r="G42" t="s">
        <v>63</v>
      </c>
      <c r="H42" t="s">
        <v>64</v>
      </c>
      <c r="I42" t="s">
        <v>12</v>
      </c>
      <c r="J42" t="s">
        <v>65</v>
      </c>
      <c r="K42" t="s">
        <v>66</v>
      </c>
      <c r="L42" t="s">
        <v>67</v>
      </c>
      <c r="M42" t="s">
        <v>68</v>
      </c>
      <c r="N42" t="s">
        <v>69</v>
      </c>
      <c r="O42" t="s">
        <v>70</v>
      </c>
      <c r="P42" t="s">
        <v>71</v>
      </c>
      <c r="Q42" t="s">
        <v>72</v>
      </c>
      <c r="R42" s="23">
        <v>190032.6</v>
      </c>
      <c r="S42" t="s">
        <v>73</v>
      </c>
      <c r="T42" t="s">
        <v>74</v>
      </c>
      <c r="U42" s="23">
        <v>52986943.82</v>
      </c>
      <c r="V42" s="25">
        <v>3.5864042403644298E-3</v>
      </c>
      <c r="W42" s="15">
        <v>87221.788666980254</v>
      </c>
      <c r="X42" s="23">
        <v>20428902.48</v>
      </c>
      <c r="Y42" s="15">
        <v>73440.746057597367</v>
      </c>
      <c r="Z42" s="23">
        <v>3891219.5200000009</v>
      </c>
      <c r="AA42" s="15">
        <v>13781.042609382881</v>
      </c>
      <c r="AB42"/>
      <c r="AC42"/>
    </row>
    <row r="43" spans="1:29" x14ac:dyDescent="0.25">
      <c r="A43" t="s">
        <v>57</v>
      </c>
      <c r="B43" t="s">
        <v>58</v>
      </c>
      <c r="C43" t="s">
        <v>127</v>
      </c>
      <c r="D43" t="s">
        <v>128</v>
      </c>
      <c r="E43" t="s">
        <v>61</v>
      </c>
      <c r="F43" t="s">
        <v>62</v>
      </c>
      <c r="G43" t="s">
        <v>63</v>
      </c>
      <c r="H43" t="s">
        <v>64</v>
      </c>
      <c r="I43" t="s">
        <v>12</v>
      </c>
      <c r="J43" t="s">
        <v>65</v>
      </c>
      <c r="K43" t="s">
        <v>66</v>
      </c>
      <c r="L43" t="s">
        <v>67</v>
      </c>
      <c r="M43" t="s">
        <v>68</v>
      </c>
      <c r="N43" t="s">
        <v>69</v>
      </c>
      <c r="O43" t="s">
        <v>70</v>
      </c>
      <c r="P43" t="s">
        <v>71</v>
      </c>
      <c r="Q43" t="s">
        <v>72</v>
      </c>
      <c r="R43" s="23">
        <v>3935.08</v>
      </c>
      <c r="S43" t="s">
        <v>73</v>
      </c>
      <c r="T43" t="s">
        <v>74</v>
      </c>
      <c r="U43" s="23">
        <v>52986943.82</v>
      </c>
      <c r="V43" s="25">
        <v>7.4265087138592397E-5</v>
      </c>
      <c r="W43" s="15">
        <v>1806.135979551198</v>
      </c>
      <c r="X43" s="23">
        <v>20428902.48</v>
      </c>
      <c r="Y43" s="15">
        <v>1520.7664947821088</v>
      </c>
      <c r="Z43" s="23">
        <v>3891219.5200000009</v>
      </c>
      <c r="AA43" s="15">
        <v>285.3694847690893</v>
      </c>
      <c r="AB43"/>
      <c r="AC43"/>
    </row>
    <row r="44" spans="1:29" x14ac:dyDescent="0.25">
      <c r="A44" t="s">
        <v>57</v>
      </c>
      <c r="B44" t="s">
        <v>58</v>
      </c>
      <c r="C44" t="s">
        <v>109</v>
      </c>
      <c r="D44" t="s">
        <v>110</v>
      </c>
      <c r="E44" t="s">
        <v>61</v>
      </c>
      <c r="F44" t="s">
        <v>62</v>
      </c>
      <c r="G44" t="s">
        <v>63</v>
      </c>
      <c r="H44" t="s">
        <v>64</v>
      </c>
      <c r="I44" t="s">
        <v>12</v>
      </c>
      <c r="J44" t="s">
        <v>65</v>
      </c>
      <c r="K44" t="s">
        <v>66</v>
      </c>
      <c r="L44" t="s">
        <v>93</v>
      </c>
      <c r="M44" t="s">
        <v>94</v>
      </c>
      <c r="N44" t="s">
        <v>95</v>
      </c>
      <c r="O44" t="s">
        <v>96</v>
      </c>
      <c r="P44" t="s">
        <v>71</v>
      </c>
      <c r="Q44" t="s">
        <v>72</v>
      </c>
      <c r="R44" s="23">
        <v>42949.52</v>
      </c>
      <c r="S44" t="s">
        <v>73</v>
      </c>
      <c r="T44" t="s">
        <v>74</v>
      </c>
      <c r="U44" s="23">
        <v>52986943.82</v>
      </c>
      <c r="V44" s="25">
        <v>8.10567979649897E-4</v>
      </c>
      <c r="W44" s="15">
        <v>19713.112154379014</v>
      </c>
      <c r="X44" s="23">
        <v>20428902.48</v>
      </c>
      <c r="Y44" s="15">
        <v>16598.440433987129</v>
      </c>
      <c r="Z44" s="23">
        <v>3891219.5200000009</v>
      </c>
      <c r="AA44" s="15">
        <v>3114.6717203918843</v>
      </c>
      <c r="AB44"/>
      <c r="AC44"/>
    </row>
    <row r="45" spans="1:29" x14ac:dyDescent="0.25">
      <c r="A45" t="s">
        <v>57</v>
      </c>
      <c r="B45" t="s">
        <v>58</v>
      </c>
      <c r="C45" t="s">
        <v>111</v>
      </c>
      <c r="D45" t="s">
        <v>112</v>
      </c>
      <c r="E45" t="s">
        <v>61</v>
      </c>
      <c r="F45" t="s">
        <v>62</v>
      </c>
      <c r="G45" t="s">
        <v>63</v>
      </c>
      <c r="H45" t="s">
        <v>64</v>
      </c>
      <c r="I45" t="s">
        <v>12</v>
      </c>
      <c r="J45" t="s">
        <v>65</v>
      </c>
      <c r="K45" t="s">
        <v>66</v>
      </c>
      <c r="L45" t="s">
        <v>67</v>
      </c>
      <c r="M45" t="s">
        <v>68</v>
      </c>
      <c r="N45" t="s">
        <v>69</v>
      </c>
      <c r="O45" t="s">
        <v>70</v>
      </c>
      <c r="P45" t="s">
        <v>71</v>
      </c>
      <c r="Q45" t="s">
        <v>72</v>
      </c>
      <c r="R45" s="23">
        <v>127258.48</v>
      </c>
      <c r="S45" t="s">
        <v>73</v>
      </c>
      <c r="T45" t="s">
        <v>74</v>
      </c>
      <c r="U45" s="23">
        <v>52986943.82</v>
      </c>
      <c r="V45" s="25">
        <v>2.4016950370322398E-3</v>
      </c>
      <c r="W45" s="15">
        <v>58409.516307418591</v>
      </c>
      <c r="X45" s="23">
        <v>20428902.48</v>
      </c>
      <c r="Y45" s="15">
        <v>49180.812730846454</v>
      </c>
      <c r="Z45" s="23">
        <v>3891219.5200000009</v>
      </c>
      <c r="AA45" s="15">
        <v>9228.7035765721375</v>
      </c>
      <c r="AB45"/>
      <c r="AC45"/>
    </row>
    <row r="46" spans="1:29" x14ac:dyDescent="0.25">
      <c r="A46" t="s">
        <v>57</v>
      </c>
      <c r="B46" t="s">
        <v>58</v>
      </c>
      <c r="C46" t="s">
        <v>113</v>
      </c>
      <c r="D46" t="s">
        <v>114</v>
      </c>
      <c r="E46" t="s">
        <v>61</v>
      </c>
      <c r="F46" t="s">
        <v>62</v>
      </c>
      <c r="G46" t="s">
        <v>63</v>
      </c>
      <c r="H46" t="s">
        <v>64</v>
      </c>
      <c r="I46" t="s">
        <v>12</v>
      </c>
      <c r="J46" t="s">
        <v>65</v>
      </c>
      <c r="K46" t="s">
        <v>66</v>
      </c>
      <c r="L46" t="s">
        <v>67</v>
      </c>
      <c r="M46" t="s">
        <v>68</v>
      </c>
      <c r="N46" t="s">
        <v>157</v>
      </c>
      <c r="O46" t="s">
        <v>158</v>
      </c>
      <c r="P46" t="s">
        <v>71</v>
      </c>
      <c r="Q46" t="s">
        <v>72</v>
      </c>
      <c r="R46" s="23">
        <v>6095.06</v>
      </c>
      <c r="S46" t="s">
        <v>73</v>
      </c>
      <c r="T46" t="s">
        <v>74</v>
      </c>
      <c r="U46" s="23">
        <v>52986943.82</v>
      </c>
      <c r="V46" s="25">
        <v>1.1502946878207001E-4</v>
      </c>
      <c r="W46" s="15">
        <v>2797.5307143751338</v>
      </c>
      <c r="X46" s="23">
        <v>20428902.48</v>
      </c>
      <c r="Y46" s="15">
        <v>2355.5208615038628</v>
      </c>
      <c r="Z46" s="23">
        <v>3891219.5200000009</v>
      </c>
      <c r="AA46" s="15">
        <v>442.00985287127116</v>
      </c>
      <c r="AB46"/>
      <c r="AC46"/>
    </row>
    <row r="47" spans="1:29" x14ac:dyDescent="0.25">
      <c r="A47" t="s">
        <v>57</v>
      </c>
      <c r="B47" t="s">
        <v>58</v>
      </c>
      <c r="C47" t="s">
        <v>113</v>
      </c>
      <c r="D47" t="s">
        <v>114</v>
      </c>
      <c r="E47" t="s">
        <v>61</v>
      </c>
      <c r="F47" t="s">
        <v>62</v>
      </c>
      <c r="G47" t="s">
        <v>63</v>
      </c>
      <c r="H47" t="s">
        <v>64</v>
      </c>
      <c r="I47" t="s">
        <v>12</v>
      </c>
      <c r="J47" t="s">
        <v>65</v>
      </c>
      <c r="K47" t="s">
        <v>66</v>
      </c>
      <c r="L47" t="s">
        <v>77</v>
      </c>
      <c r="M47" t="s">
        <v>78</v>
      </c>
      <c r="N47" t="s">
        <v>135</v>
      </c>
      <c r="O47" t="s">
        <v>136</v>
      </c>
      <c r="P47" t="s">
        <v>71</v>
      </c>
      <c r="Q47" t="s">
        <v>72</v>
      </c>
      <c r="R47" s="23">
        <v>29976.78</v>
      </c>
      <c r="S47" t="s">
        <v>73</v>
      </c>
      <c r="T47" t="s">
        <v>74</v>
      </c>
      <c r="U47" s="23">
        <v>52986943.82</v>
      </c>
      <c r="V47" s="25">
        <v>5.6573898849182603E-4</v>
      </c>
      <c r="W47" s="15">
        <v>13758.841220277805</v>
      </c>
      <c r="X47" s="23">
        <v>20428902.48</v>
      </c>
      <c r="Y47" s="15">
        <v>11584.944307473912</v>
      </c>
      <c r="Z47" s="23">
        <v>3891219.5200000009</v>
      </c>
      <c r="AA47" s="15">
        <v>2173.8969128038934</v>
      </c>
      <c r="AB47"/>
      <c r="AC47"/>
    </row>
    <row r="48" spans="1:29" x14ac:dyDescent="0.25">
      <c r="A48" t="s">
        <v>57</v>
      </c>
      <c r="B48" t="s">
        <v>58</v>
      </c>
      <c r="C48" t="s">
        <v>113</v>
      </c>
      <c r="D48" t="s">
        <v>114</v>
      </c>
      <c r="E48" t="s">
        <v>61</v>
      </c>
      <c r="F48" t="s">
        <v>62</v>
      </c>
      <c r="G48" t="s">
        <v>63</v>
      </c>
      <c r="H48" t="s">
        <v>64</v>
      </c>
      <c r="I48" t="s">
        <v>12</v>
      </c>
      <c r="J48" t="s">
        <v>65</v>
      </c>
      <c r="K48" t="s">
        <v>66</v>
      </c>
      <c r="L48" t="s">
        <v>67</v>
      </c>
      <c r="M48" t="s">
        <v>68</v>
      </c>
      <c r="N48" t="s">
        <v>119</v>
      </c>
      <c r="O48" t="s">
        <v>120</v>
      </c>
      <c r="P48" t="s">
        <v>71</v>
      </c>
      <c r="Q48" t="s">
        <v>72</v>
      </c>
      <c r="R48" s="23">
        <v>162204.03</v>
      </c>
      <c r="S48" t="s">
        <v>73</v>
      </c>
      <c r="T48" t="s">
        <v>74</v>
      </c>
      <c r="U48" s="23">
        <v>52986943.82</v>
      </c>
      <c r="V48" s="25">
        <v>3.0612075033241599E-3</v>
      </c>
      <c r="W48" s="15">
        <v>74448.939948158979</v>
      </c>
      <c r="X48" s="23">
        <v>20428902.48</v>
      </c>
      <c r="Y48" s="15">
        <v>62686.007436349857</v>
      </c>
      <c r="Z48" s="23">
        <v>3891219.5200000009</v>
      </c>
      <c r="AA48" s="15">
        <v>11762.932511809118</v>
      </c>
      <c r="AB48"/>
      <c r="AC48"/>
    </row>
    <row r="49" spans="1:29" x14ac:dyDescent="0.25">
      <c r="A49" t="s">
        <v>57</v>
      </c>
      <c r="B49" t="s">
        <v>58</v>
      </c>
      <c r="C49" t="s">
        <v>101</v>
      </c>
      <c r="D49" t="s">
        <v>102</v>
      </c>
      <c r="E49" t="s">
        <v>61</v>
      </c>
      <c r="F49" t="s">
        <v>62</v>
      </c>
      <c r="G49" t="s">
        <v>63</v>
      </c>
      <c r="H49" t="s">
        <v>64</v>
      </c>
      <c r="I49" t="s">
        <v>12</v>
      </c>
      <c r="J49" t="s">
        <v>65</v>
      </c>
      <c r="K49" t="s">
        <v>66</v>
      </c>
      <c r="L49" t="s">
        <v>85</v>
      </c>
      <c r="M49" t="s">
        <v>86</v>
      </c>
      <c r="N49" t="s">
        <v>153</v>
      </c>
      <c r="O49" t="s">
        <v>154</v>
      </c>
      <c r="P49" t="s">
        <v>71</v>
      </c>
      <c r="Q49" t="s">
        <v>72</v>
      </c>
      <c r="R49" s="23">
        <v>27358.080000000002</v>
      </c>
      <c r="S49" t="s">
        <v>73</v>
      </c>
      <c r="T49" t="s">
        <v>74</v>
      </c>
      <c r="U49" s="23">
        <v>52986943.82</v>
      </c>
      <c r="V49" s="25">
        <v>5.1631737986129397E-4</v>
      </c>
      <c r="W49" s="15">
        <v>12556.901668947012</v>
      </c>
      <c r="X49" s="23">
        <v>20428902.48</v>
      </c>
      <c r="Y49" s="15">
        <v>10572.911205253384</v>
      </c>
      <c r="Z49" s="23">
        <v>3891219.5200000009</v>
      </c>
      <c r="AA49" s="15">
        <v>1983.9904636936278</v>
      </c>
      <c r="AB49"/>
      <c r="AC49"/>
    </row>
    <row r="50" spans="1:29" x14ac:dyDescent="0.25">
      <c r="A50" t="s">
        <v>57</v>
      </c>
      <c r="B50" t="s">
        <v>58</v>
      </c>
      <c r="C50" t="s">
        <v>111</v>
      </c>
      <c r="D50" t="s">
        <v>112</v>
      </c>
      <c r="E50" t="s">
        <v>61</v>
      </c>
      <c r="F50" t="s">
        <v>62</v>
      </c>
      <c r="G50" t="s">
        <v>63</v>
      </c>
      <c r="H50" t="s">
        <v>64</v>
      </c>
      <c r="I50" t="s">
        <v>12</v>
      </c>
      <c r="J50" t="s">
        <v>65</v>
      </c>
      <c r="K50" t="s">
        <v>66</v>
      </c>
      <c r="L50" t="s">
        <v>93</v>
      </c>
      <c r="M50" t="s">
        <v>94</v>
      </c>
      <c r="N50" t="s">
        <v>95</v>
      </c>
      <c r="O50" t="s">
        <v>96</v>
      </c>
      <c r="P50" t="s">
        <v>71</v>
      </c>
      <c r="Q50" t="s">
        <v>72</v>
      </c>
      <c r="R50" s="23">
        <v>217346.79</v>
      </c>
      <c r="S50" t="s">
        <v>73</v>
      </c>
      <c r="T50" t="s">
        <v>74</v>
      </c>
      <c r="U50" s="23">
        <v>52986943.82</v>
      </c>
      <c r="V50" s="25">
        <v>4.1018933029680097E-3</v>
      </c>
      <c r="W50" s="15">
        <v>99758.545559164966</v>
      </c>
      <c r="X50" s="23">
        <v>20428902.48</v>
      </c>
      <c r="Y50" s="15">
        <v>83996.695360816899</v>
      </c>
      <c r="Z50" s="23">
        <v>3891219.5200000009</v>
      </c>
      <c r="AA50" s="15">
        <v>15761.850198348066</v>
      </c>
      <c r="AB50"/>
      <c r="AC50"/>
    </row>
    <row r="51" spans="1:29" x14ac:dyDescent="0.25">
      <c r="A51" t="s">
        <v>57</v>
      </c>
      <c r="B51" t="s">
        <v>58</v>
      </c>
      <c r="C51" t="s">
        <v>101</v>
      </c>
      <c r="D51" t="s">
        <v>102</v>
      </c>
      <c r="E51" t="s">
        <v>61</v>
      </c>
      <c r="F51" t="s">
        <v>62</v>
      </c>
      <c r="G51" t="s">
        <v>63</v>
      </c>
      <c r="H51" t="s">
        <v>64</v>
      </c>
      <c r="I51" t="s">
        <v>12</v>
      </c>
      <c r="J51" t="s">
        <v>65</v>
      </c>
      <c r="K51" t="s">
        <v>66</v>
      </c>
      <c r="L51" t="s">
        <v>77</v>
      </c>
      <c r="M51" t="s">
        <v>78</v>
      </c>
      <c r="N51" t="s">
        <v>79</v>
      </c>
      <c r="O51" t="s">
        <v>80</v>
      </c>
      <c r="P51" t="s">
        <v>71</v>
      </c>
      <c r="Q51" t="s">
        <v>72</v>
      </c>
      <c r="R51" s="23">
        <v>-10763.01</v>
      </c>
      <c r="S51" t="s">
        <v>73</v>
      </c>
      <c r="T51" t="s">
        <v>74</v>
      </c>
      <c r="U51" s="23">
        <v>52986943.82</v>
      </c>
      <c r="V51" s="25">
        <v>-2.03125698975254E-4</v>
      </c>
      <c r="W51" s="15">
        <v>-4940.0417804134522</v>
      </c>
      <c r="X51" s="23">
        <v>20428902.48</v>
      </c>
      <c r="Y51" s="15">
        <v>-4159.5151791081262</v>
      </c>
      <c r="Z51" s="23">
        <v>3891219.5200000009</v>
      </c>
      <c r="AA51" s="15">
        <v>-780.52660130532547</v>
      </c>
      <c r="AB51"/>
      <c r="AC51"/>
    </row>
    <row r="52" spans="1:29" x14ac:dyDescent="0.25">
      <c r="A52" t="s">
        <v>57</v>
      </c>
      <c r="B52" t="s">
        <v>58</v>
      </c>
      <c r="C52" t="s">
        <v>117</v>
      </c>
      <c r="D52" t="s">
        <v>118</v>
      </c>
      <c r="E52" t="s">
        <v>61</v>
      </c>
      <c r="F52" t="s">
        <v>62</v>
      </c>
      <c r="G52" t="s">
        <v>63</v>
      </c>
      <c r="H52" t="s">
        <v>64</v>
      </c>
      <c r="I52" t="s">
        <v>12</v>
      </c>
      <c r="J52" t="s">
        <v>65</v>
      </c>
      <c r="K52" t="s">
        <v>66</v>
      </c>
      <c r="L52" t="s">
        <v>67</v>
      </c>
      <c r="M52" t="s">
        <v>68</v>
      </c>
      <c r="N52" t="s">
        <v>69</v>
      </c>
      <c r="O52" t="s">
        <v>70</v>
      </c>
      <c r="P52" t="s">
        <v>71</v>
      </c>
      <c r="Q52" t="s">
        <v>72</v>
      </c>
      <c r="R52" s="23">
        <v>922295.05</v>
      </c>
      <c r="S52" t="s">
        <v>73</v>
      </c>
      <c r="T52" t="s">
        <v>74</v>
      </c>
      <c r="U52" s="23">
        <v>52986943.82</v>
      </c>
      <c r="V52" s="25">
        <v>1.7406081262831399E-2</v>
      </c>
      <c r="W52" s="15">
        <v>423318.0198539737</v>
      </c>
      <c r="X52" s="23">
        <v>20428902.48</v>
      </c>
      <c r="Y52" s="15">
        <v>356433.77271704585</v>
      </c>
      <c r="Z52" s="23">
        <v>3891219.5200000009</v>
      </c>
      <c r="AA52" s="15">
        <v>66884.24713692785</v>
      </c>
      <c r="AB52"/>
      <c r="AC52"/>
    </row>
    <row r="53" spans="1:29" x14ac:dyDescent="0.25">
      <c r="A53" t="s">
        <v>57</v>
      </c>
      <c r="B53" t="s">
        <v>58</v>
      </c>
      <c r="C53" t="s">
        <v>101</v>
      </c>
      <c r="D53" t="s">
        <v>102</v>
      </c>
      <c r="E53" t="s">
        <v>61</v>
      </c>
      <c r="F53" t="s">
        <v>62</v>
      </c>
      <c r="G53" t="s">
        <v>63</v>
      </c>
      <c r="H53" t="s">
        <v>64</v>
      </c>
      <c r="I53" t="s">
        <v>12</v>
      </c>
      <c r="J53" t="s">
        <v>65</v>
      </c>
      <c r="K53" t="s">
        <v>66</v>
      </c>
      <c r="L53" t="s">
        <v>77</v>
      </c>
      <c r="M53" t="s">
        <v>78</v>
      </c>
      <c r="N53" t="s">
        <v>83</v>
      </c>
      <c r="O53" t="s">
        <v>84</v>
      </c>
      <c r="P53" t="s">
        <v>71</v>
      </c>
      <c r="Q53" t="s">
        <v>72</v>
      </c>
      <c r="R53" s="23">
        <v>93328.97</v>
      </c>
      <c r="S53" t="s">
        <v>73</v>
      </c>
      <c r="T53" t="s">
        <v>74</v>
      </c>
      <c r="U53" s="23">
        <v>52986943.82</v>
      </c>
      <c r="V53" s="25">
        <v>1.7613578604768101E-3</v>
      </c>
      <c r="W53" s="15">
        <v>42836.438052455</v>
      </c>
      <c r="X53" s="23">
        <v>20428902.48</v>
      </c>
      <c r="Y53" s="15">
        <v>36068.280840167106</v>
      </c>
      <c r="Z53" s="23">
        <v>3891219.5200000009</v>
      </c>
      <c r="AA53" s="15">
        <v>6768.1572122878897</v>
      </c>
      <c r="AB53"/>
      <c r="AC53"/>
    </row>
    <row r="54" spans="1:29" x14ac:dyDescent="0.25">
      <c r="A54" t="s">
        <v>57</v>
      </c>
      <c r="B54" t="s">
        <v>58</v>
      </c>
      <c r="C54" t="s">
        <v>165</v>
      </c>
      <c r="D54" t="s">
        <v>166</v>
      </c>
      <c r="E54" t="s">
        <v>61</v>
      </c>
      <c r="F54" t="s">
        <v>62</v>
      </c>
      <c r="G54" t="s">
        <v>63</v>
      </c>
      <c r="H54" t="s">
        <v>64</v>
      </c>
      <c r="I54" t="s">
        <v>12</v>
      </c>
      <c r="J54" t="s">
        <v>65</v>
      </c>
      <c r="K54" t="s">
        <v>66</v>
      </c>
      <c r="L54" t="s">
        <v>93</v>
      </c>
      <c r="M54" t="s">
        <v>94</v>
      </c>
      <c r="N54" t="s">
        <v>95</v>
      </c>
      <c r="O54" t="s">
        <v>96</v>
      </c>
      <c r="P54" t="s">
        <v>71</v>
      </c>
      <c r="Q54" t="s">
        <v>72</v>
      </c>
      <c r="R54" s="23">
        <v>226634.04</v>
      </c>
      <c r="S54" t="s">
        <v>73</v>
      </c>
      <c r="T54" t="s">
        <v>74</v>
      </c>
      <c r="U54" s="23">
        <v>52986943.82</v>
      </c>
      <c r="V54" s="25">
        <v>4.2771676126460503E-3</v>
      </c>
      <c r="W54" s="15">
        <v>104021.23815400069</v>
      </c>
      <c r="X54" s="23">
        <v>20428902.48</v>
      </c>
      <c r="Y54" s="15">
        <v>87585.882525668581</v>
      </c>
      <c r="Z54" s="23">
        <v>3891219.5200000009</v>
      </c>
      <c r="AA54" s="15">
        <v>16435.355628332109</v>
      </c>
      <c r="AB54"/>
      <c r="AC54"/>
    </row>
    <row r="55" spans="1:29" x14ac:dyDescent="0.25">
      <c r="A55" t="s">
        <v>57</v>
      </c>
      <c r="B55" t="s">
        <v>58</v>
      </c>
      <c r="C55" t="s">
        <v>113</v>
      </c>
      <c r="D55" t="s">
        <v>114</v>
      </c>
      <c r="E55" t="s">
        <v>61</v>
      </c>
      <c r="F55" t="s">
        <v>62</v>
      </c>
      <c r="G55" t="s">
        <v>63</v>
      </c>
      <c r="H55" t="s">
        <v>64</v>
      </c>
      <c r="I55" t="s">
        <v>12</v>
      </c>
      <c r="J55" t="s">
        <v>65</v>
      </c>
      <c r="K55" t="s">
        <v>66</v>
      </c>
      <c r="L55" t="s">
        <v>67</v>
      </c>
      <c r="M55" t="s">
        <v>68</v>
      </c>
      <c r="N55" t="s">
        <v>69</v>
      </c>
      <c r="O55" t="s">
        <v>70</v>
      </c>
      <c r="P55" t="s">
        <v>71</v>
      </c>
      <c r="Q55" t="s">
        <v>72</v>
      </c>
      <c r="R55" s="23">
        <v>2641996.77</v>
      </c>
      <c r="S55" t="s">
        <v>73</v>
      </c>
      <c r="T55" t="s">
        <v>74</v>
      </c>
      <c r="U55" s="23">
        <v>52986943.82</v>
      </c>
      <c r="V55" s="25">
        <v>4.98612786382817E-2</v>
      </c>
      <c r="W55" s="15">
        <v>1212632.3795590049</v>
      </c>
      <c r="X55" s="23">
        <v>20428902.48</v>
      </c>
      <c r="Y55" s="15">
        <v>1021036.4635886821</v>
      </c>
      <c r="Z55" s="23">
        <v>3891219.5200000009</v>
      </c>
      <c r="AA55" s="15">
        <v>191595.91597032279</v>
      </c>
      <c r="AB55"/>
      <c r="AC55"/>
    </row>
    <row r="56" spans="1:29" x14ac:dyDescent="0.25">
      <c r="A56" t="s">
        <v>57</v>
      </c>
      <c r="B56" t="s">
        <v>58</v>
      </c>
      <c r="C56" t="s">
        <v>161</v>
      </c>
      <c r="D56" t="s">
        <v>162</v>
      </c>
      <c r="E56" t="s">
        <v>61</v>
      </c>
      <c r="F56" t="s">
        <v>62</v>
      </c>
      <c r="G56" t="s">
        <v>63</v>
      </c>
      <c r="H56" t="s">
        <v>64</v>
      </c>
      <c r="I56" t="s">
        <v>12</v>
      </c>
      <c r="J56" t="s">
        <v>65</v>
      </c>
      <c r="K56" t="s">
        <v>66</v>
      </c>
      <c r="L56" t="s">
        <v>67</v>
      </c>
      <c r="M56" t="s">
        <v>68</v>
      </c>
      <c r="N56" t="s">
        <v>69</v>
      </c>
      <c r="O56" t="s">
        <v>70</v>
      </c>
      <c r="P56" t="s">
        <v>71</v>
      </c>
      <c r="Q56" t="s">
        <v>72</v>
      </c>
      <c r="R56" s="23">
        <v>717273.47</v>
      </c>
      <c r="S56" t="s">
        <v>73</v>
      </c>
      <c r="T56" t="s">
        <v>74</v>
      </c>
      <c r="U56" s="23">
        <v>52986943.82</v>
      </c>
      <c r="V56" s="25">
        <v>1.3536796393402601E-2</v>
      </c>
      <c r="W56" s="15">
        <v>329216.53977671126</v>
      </c>
      <c r="X56" s="23">
        <v>20428902.48</v>
      </c>
      <c r="Y56" s="15">
        <v>277200.32649199088</v>
      </c>
      <c r="Z56" s="23">
        <v>3891219.5200000009</v>
      </c>
      <c r="AA56" s="15">
        <v>52016.213284720383</v>
      </c>
      <c r="AB56"/>
      <c r="AC56"/>
    </row>
    <row r="57" spans="1:29" x14ac:dyDescent="0.25">
      <c r="A57" t="s">
        <v>57</v>
      </c>
      <c r="B57" t="s">
        <v>58</v>
      </c>
      <c r="C57" t="s">
        <v>123</v>
      </c>
      <c r="D57" t="s">
        <v>124</v>
      </c>
      <c r="E57" t="s">
        <v>61</v>
      </c>
      <c r="F57" t="s">
        <v>62</v>
      </c>
      <c r="G57" t="s">
        <v>63</v>
      </c>
      <c r="H57" t="s">
        <v>64</v>
      </c>
      <c r="I57" t="s">
        <v>12</v>
      </c>
      <c r="J57" t="s">
        <v>65</v>
      </c>
      <c r="K57" t="s">
        <v>66</v>
      </c>
      <c r="L57" t="s">
        <v>85</v>
      </c>
      <c r="M57" t="s">
        <v>86</v>
      </c>
      <c r="N57" t="s">
        <v>107</v>
      </c>
      <c r="O57" t="s">
        <v>108</v>
      </c>
      <c r="P57" t="s">
        <v>71</v>
      </c>
      <c r="Q57" t="s">
        <v>72</v>
      </c>
      <c r="R57" s="23">
        <v>4014.13</v>
      </c>
      <c r="S57" t="s">
        <v>73</v>
      </c>
      <c r="T57" t="s">
        <v>74</v>
      </c>
      <c r="U57" s="23">
        <v>52986943.82</v>
      </c>
      <c r="V57" s="25">
        <v>7.5756964086025704E-5</v>
      </c>
      <c r="W57" s="15">
        <v>1842.4186089217637</v>
      </c>
      <c r="X57" s="23">
        <v>20428902.48</v>
      </c>
      <c r="Y57" s="15">
        <v>1551.316468712125</v>
      </c>
      <c r="Z57" s="23">
        <v>3891219.5200000009</v>
      </c>
      <c r="AA57" s="15">
        <v>291.10214020963866</v>
      </c>
      <c r="AB57"/>
      <c r="AC57"/>
    </row>
    <row r="58" spans="1:29" x14ac:dyDescent="0.25">
      <c r="A58" t="s">
        <v>57</v>
      </c>
      <c r="B58" t="s">
        <v>58</v>
      </c>
      <c r="C58" t="s">
        <v>123</v>
      </c>
      <c r="D58" t="s">
        <v>124</v>
      </c>
      <c r="E58" t="s">
        <v>61</v>
      </c>
      <c r="F58" t="s">
        <v>62</v>
      </c>
      <c r="G58" t="s">
        <v>63</v>
      </c>
      <c r="H58" t="s">
        <v>64</v>
      </c>
      <c r="I58" t="s">
        <v>12</v>
      </c>
      <c r="J58" t="s">
        <v>65</v>
      </c>
      <c r="K58" t="s">
        <v>66</v>
      </c>
      <c r="L58" t="s">
        <v>77</v>
      </c>
      <c r="M58" t="s">
        <v>78</v>
      </c>
      <c r="N58" t="s">
        <v>83</v>
      </c>
      <c r="O58" t="s">
        <v>84</v>
      </c>
      <c r="P58" t="s">
        <v>71</v>
      </c>
      <c r="Q58" t="s">
        <v>72</v>
      </c>
      <c r="R58" s="23">
        <v>92436.72</v>
      </c>
      <c r="S58" t="s">
        <v>73</v>
      </c>
      <c r="T58" t="s">
        <v>74</v>
      </c>
      <c r="U58" s="23">
        <v>52986943.82</v>
      </c>
      <c r="V58" s="25">
        <v>1.74451880663307E-3</v>
      </c>
      <c r="W58" s="15">
        <v>42426.910208610672</v>
      </c>
      <c r="X58" s="23">
        <v>20428902.48</v>
      </c>
      <c r="Y58" s="15">
        <v>35723.458395650188</v>
      </c>
      <c r="Z58" s="23">
        <v>3891219.5200000009</v>
      </c>
      <c r="AA58" s="15">
        <v>6703.4518129604867</v>
      </c>
      <c r="AB58"/>
      <c r="AC58"/>
    </row>
    <row r="59" spans="1:29" x14ac:dyDescent="0.25">
      <c r="A59" t="s">
        <v>57</v>
      </c>
      <c r="B59" t="s">
        <v>58</v>
      </c>
      <c r="C59" t="s">
        <v>113</v>
      </c>
      <c r="D59" t="s">
        <v>114</v>
      </c>
      <c r="E59" t="s">
        <v>61</v>
      </c>
      <c r="F59" t="s">
        <v>62</v>
      </c>
      <c r="G59" t="s">
        <v>63</v>
      </c>
      <c r="H59" t="s">
        <v>64</v>
      </c>
      <c r="I59" t="s">
        <v>12</v>
      </c>
      <c r="J59" t="s">
        <v>65</v>
      </c>
      <c r="K59" t="s">
        <v>66</v>
      </c>
      <c r="L59" t="s">
        <v>77</v>
      </c>
      <c r="M59" t="s">
        <v>78</v>
      </c>
      <c r="N59" t="s">
        <v>155</v>
      </c>
      <c r="O59" t="s">
        <v>156</v>
      </c>
      <c r="P59" t="s">
        <v>71</v>
      </c>
      <c r="Q59" t="s">
        <v>72</v>
      </c>
      <c r="R59" s="23">
        <v>23245.919999999998</v>
      </c>
      <c r="S59" t="s">
        <v>73</v>
      </c>
      <c r="T59" t="s">
        <v>74</v>
      </c>
      <c r="U59" s="23">
        <v>52986943.82</v>
      </c>
      <c r="V59" s="25">
        <v>4.3871033737986198E-4</v>
      </c>
      <c r="W59" s="15">
        <v>10669.488927739403</v>
      </c>
      <c r="X59" s="23">
        <v>20428902.48</v>
      </c>
      <c r="Y59" s="15">
        <v>8983.7096771565775</v>
      </c>
      <c r="Z59" s="23">
        <v>3891219.5200000009</v>
      </c>
      <c r="AA59" s="15">
        <v>1685.7792505828256</v>
      </c>
      <c r="AB59"/>
      <c r="AC59"/>
    </row>
    <row r="60" spans="1:29" x14ac:dyDescent="0.25">
      <c r="A60" t="s">
        <v>57</v>
      </c>
      <c r="B60" t="s">
        <v>58</v>
      </c>
      <c r="C60" t="s">
        <v>113</v>
      </c>
      <c r="D60" t="s">
        <v>114</v>
      </c>
      <c r="E60" t="s">
        <v>61</v>
      </c>
      <c r="F60" t="s">
        <v>62</v>
      </c>
      <c r="G60" t="s">
        <v>63</v>
      </c>
      <c r="H60" t="s">
        <v>64</v>
      </c>
      <c r="I60" t="s">
        <v>12</v>
      </c>
      <c r="J60" t="s">
        <v>65</v>
      </c>
      <c r="K60" t="s">
        <v>66</v>
      </c>
      <c r="L60" t="s">
        <v>77</v>
      </c>
      <c r="M60" t="s">
        <v>78</v>
      </c>
      <c r="N60" t="s">
        <v>83</v>
      </c>
      <c r="O60" t="s">
        <v>84</v>
      </c>
      <c r="P60" t="s">
        <v>71</v>
      </c>
      <c r="Q60" t="s">
        <v>72</v>
      </c>
      <c r="R60" s="23">
        <v>228774.1</v>
      </c>
      <c r="S60" t="s">
        <v>73</v>
      </c>
      <c r="T60" t="s">
        <v>74</v>
      </c>
      <c r="U60" s="23">
        <v>52986943.82</v>
      </c>
      <c r="V60" s="25">
        <v>4.3175560526223199E-3</v>
      </c>
      <c r="W60" s="15">
        <v>105003.48994161324</v>
      </c>
      <c r="X60" s="23">
        <v>20428902.48</v>
      </c>
      <c r="Y60" s="15">
        <v>88412.93853083835</v>
      </c>
      <c r="Z60" s="23">
        <v>3891219.5200000009</v>
      </c>
      <c r="AA60" s="15">
        <v>16590.551410774893</v>
      </c>
      <c r="AB60"/>
      <c r="AC60"/>
    </row>
    <row r="61" spans="1:29" x14ac:dyDescent="0.25">
      <c r="A61" t="s">
        <v>57</v>
      </c>
      <c r="B61" t="s">
        <v>58</v>
      </c>
      <c r="C61" t="s">
        <v>101</v>
      </c>
      <c r="D61" t="s">
        <v>102</v>
      </c>
      <c r="E61" t="s">
        <v>61</v>
      </c>
      <c r="F61" t="s">
        <v>62</v>
      </c>
      <c r="G61" t="s">
        <v>63</v>
      </c>
      <c r="H61" t="s">
        <v>64</v>
      </c>
      <c r="I61" t="s">
        <v>12</v>
      </c>
      <c r="J61" t="s">
        <v>65</v>
      </c>
      <c r="K61" t="s">
        <v>66</v>
      </c>
      <c r="L61" t="s">
        <v>77</v>
      </c>
      <c r="M61" t="s">
        <v>78</v>
      </c>
      <c r="N61" t="s">
        <v>155</v>
      </c>
      <c r="O61" t="s">
        <v>156</v>
      </c>
      <c r="P61" t="s">
        <v>71</v>
      </c>
      <c r="Q61" t="s">
        <v>72</v>
      </c>
      <c r="R61" s="23">
        <v>177295.6</v>
      </c>
      <c r="S61" t="s">
        <v>73</v>
      </c>
      <c r="T61" t="s">
        <v>74</v>
      </c>
      <c r="U61" s="23">
        <v>52986943.82</v>
      </c>
      <c r="V61" s="25">
        <v>3.3460242697198098E-3</v>
      </c>
      <c r="W61" s="15">
        <v>81375.718454546673</v>
      </c>
      <c r="X61" s="23">
        <v>20428902.48</v>
      </c>
      <c r="Y61" s="15">
        <v>68518.354938728298</v>
      </c>
      <c r="Z61" s="23">
        <v>3891219.5200000009</v>
      </c>
      <c r="AA61" s="15">
        <v>12857.363515818375</v>
      </c>
      <c r="AB61"/>
      <c r="AC61"/>
    </row>
    <row r="62" spans="1:29" x14ac:dyDescent="0.25">
      <c r="A62" t="s">
        <v>57</v>
      </c>
      <c r="B62" t="s">
        <v>58</v>
      </c>
      <c r="C62" t="s">
        <v>131</v>
      </c>
      <c r="D62" t="s">
        <v>132</v>
      </c>
      <c r="E62" t="s">
        <v>61</v>
      </c>
      <c r="F62" t="s">
        <v>62</v>
      </c>
      <c r="G62" t="s">
        <v>63</v>
      </c>
      <c r="H62" t="s">
        <v>64</v>
      </c>
      <c r="I62" t="s">
        <v>12</v>
      </c>
      <c r="J62" t="s">
        <v>65</v>
      </c>
      <c r="K62" t="s">
        <v>66</v>
      </c>
      <c r="L62" t="s">
        <v>67</v>
      </c>
      <c r="M62" t="s">
        <v>68</v>
      </c>
      <c r="N62" t="s">
        <v>69</v>
      </c>
      <c r="O62" t="s">
        <v>70</v>
      </c>
      <c r="P62" t="s">
        <v>71</v>
      </c>
      <c r="Q62" t="s">
        <v>72</v>
      </c>
      <c r="R62" s="23">
        <v>6079.5</v>
      </c>
      <c r="S62" t="s">
        <v>73</v>
      </c>
      <c r="T62" t="s">
        <v>74</v>
      </c>
      <c r="U62" s="23">
        <v>52986943.82</v>
      </c>
      <c r="V62" s="25">
        <v>1.14735811535997E-4</v>
      </c>
      <c r="W62" s="15">
        <v>2790.3889343244546</v>
      </c>
      <c r="X62" s="23">
        <v>20428902.48</v>
      </c>
      <c r="Y62" s="15">
        <v>2349.5074827011908</v>
      </c>
      <c r="Z62" s="23">
        <v>3891219.5200000009</v>
      </c>
      <c r="AA62" s="15">
        <v>440.88145162326384</v>
      </c>
      <c r="AB62"/>
      <c r="AC62"/>
    </row>
    <row r="63" spans="1:29" x14ac:dyDescent="0.25">
      <c r="A63" t="s">
        <v>57</v>
      </c>
      <c r="B63" t="s">
        <v>58</v>
      </c>
      <c r="C63" t="s">
        <v>121</v>
      </c>
      <c r="D63" t="s">
        <v>122</v>
      </c>
      <c r="E63" t="s">
        <v>61</v>
      </c>
      <c r="F63" t="s">
        <v>62</v>
      </c>
      <c r="G63" t="s">
        <v>63</v>
      </c>
      <c r="H63" t="s">
        <v>64</v>
      </c>
      <c r="I63" t="s">
        <v>12</v>
      </c>
      <c r="J63" t="s">
        <v>65</v>
      </c>
      <c r="K63" t="s">
        <v>66</v>
      </c>
      <c r="L63" t="s">
        <v>67</v>
      </c>
      <c r="M63" t="s">
        <v>68</v>
      </c>
      <c r="N63" t="s">
        <v>119</v>
      </c>
      <c r="O63" t="s">
        <v>120</v>
      </c>
      <c r="P63" t="s">
        <v>71</v>
      </c>
      <c r="Q63" t="s">
        <v>72</v>
      </c>
      <c r="R63" s="23">
        <v>1186.32</v>
      </c>
      <c r="S63" t="s">
        <v>73</v>
      </c>
      <c r="T63" t="s">
        <v>74</v>
      </c>
      <c r="U63" s="23">
        <v>52986943.82</v>
      </c>
      <c r="V63" s="25">
        <v>2.2388911578482502E-5</v>
      </c>
      <c r="W63" s="15">
        <v>544.50106103590701</v>
      </c>
      <c r="X63" s="23">
        <v>20428902.48</v>
      </c>
      <c r="Y63" s="15">
        <v>458.4698933922337</v>
      </c>
      <c r="Z63" s="23">
        <v>3891219.5200000009</v>
      </c>
      <c r="AA63" s="15">
        <v>86.031167643673314</v>
      </c>
      <c r="AB63"/>
      <c r="AC63"/>
    </row>
    <row r="64" spans="1:29" x14ac:dyDescent="0.25">
      <c r="A64" t="s">
        <v>57</v>
      </c>
      <c r="B64" t="s">
        <v>58</v>
      </c>
      <c r="C64" t="s">
        <v>113</v>
      </c>
      <c r="D64" t="s">
        <v>114</v>
      </c>
      <c r="E64" t="s">
        <v>61</v>
      </c>
      <c r="F64" t="s">
        <v>62</v>
      </c>
      <c r="G64" t="s">
        <v>63</v>
      </c>
      <c r="H64" t="s">
        <v>64</v>
      </c>
      <c r="I64" t="s">
        <v>12</v>
      </c>
      <c r="J64" t="s">
        <v>65</v>
      </c>
      <c r="K64" t="s">
        <v>66</v>
      </c>
      <c r="L64" t="s">
        <v>93</v>
      </c>
      <c r="M64" t="s">
        <v>94</v>
      </c>
      <c r="N64" t="s">
        <v>159</v>
      </c>
      <c r="O64" t="s">
        <v>160</v>
      </c>
      <c r="P64" t="s">
        <v>71</v>
      </c>
      <c r="Q64" t="s">
        <v>72</v>
      </c>
      <c r="R64" s="23">
        <v>179836.36</v>
      </c>
      <c r="S64" t="s">
        <v>73</v>
      </c>
      <c r="T64" t="s">
        <v>74</v>
      </c>
      <c r="U64" s="23">
        <v>52986943.82</v>
      </c>
      <c r="V64" s="25">
        <v>3.3939749499596601E-3</v>
      </c>
      <c r="W64" s="15">
        <v>82541.884847962836</v>
      </c>
      <c r="X64" s="23">
        <v>20428902.48</v>
      </c>
      <c r="Y64" s="15">
        <v>69500.267041984698</v>
      </c>
      <c r="Z64" s="23">
        <v>3891219.5200000009</v>
      </c>
      <c r="AA64" s="15">
        <v>13041.617805978129</v>
      </c>
      <c r="AB64"/>
      <c r="AC64"/>
    </row>
    <row r="65" spans="1:29" x14ac:dyDescent="0.25">
      <c r="A65" t="s">
        <v>57</v>
      </c>
      <c r="B65" t="s">
        <v>58</v>
      </c>
      <c r="C65" t="s">
        <v>145</v>
      </c>
      <c r="D65" t="s">
        <v>146</v>
      </c>
      <c r="E65" t="s">
        <v>61</v>
      </c>
      <c r="F65" t="s">
        <v>62</v>
      </c>
      <c r="G65" t="s">
        <v>63</v>
      </c>
      <c r="H65" t="s">
        <v>64</v>
      </c>
      <c r="I65" t="s">
        <v>12</v>
      </c>
      <c r="J65" t="s">
        <v>65</v>
      </c>
      <c r="K65" t="s">
        <v>66</v>
      </c>
      <c r="L65" t="s">
        <v>67</v>
      </c>
      <c r="M65" t="s">
        <v>68</v>
      </c>
      <c r="N65" t="s">
        <v>69</v>
      </c>
      <c r="O65" t="s">
        <v>70</v>
      </c>
      <c r="P65" t="s">
        <v>71</v>
      </c>
      <c r="Q65" t="s">
        <v>72</v>
      </c>
      <c r="R65" s="23">
        <v>645643.65</v>
      </c>
      <c r="S65" t="s">
        <v>73</v>
      </c>
      <c r="T65" t="s">
        <v>74</v>
      </c>
      <c r="U65" s="23">
        <v>52986943.82</v>
      </c>
      <c r="V65" s="25">
        <v>1.21849573395532E-2</v>
      </c>
      <c r="W65" s="15">
        <v>296339.64906272927</v>
      </c>
      <c r="X65" s="23">
        <v>20428902.48</v>
      </c>
      <c r="Y65" s="15">
        <v>249517.98451081803</v>
      </c>
      <c r="Z65" s="23">
        <v>3891219.5200000009</v>
      </c>
      <c r="AA65" s="15">
        <v>46821.664551911228</v>
      </c>
      <c r="AB65"/>
      <c r="AC65"/>
    </row>
    <row r="66" spans="1:29" x14ac:dyDescent="0.25">
      <c r="A66" t="s">
        <v>57</v>
      </c>
      <c r="B66" t="s">
        <v>58</v>
      </c>
      <c r="C66" t="s">
        <v>113</v>
      </c>
      <c r="D66" t="s">
        <v>114</v>
      </c>
      <c r="E66" t="s">
        <v>61</v>
      </c>
      <c r="F66" t="s">
        <v>62</v>
      </c>
      <c r="G66" t="s">
        <v>63</v>
      </c>
      <c r="H66" t="s">
        <v>64</v>
      </c>
      <c r="I66" t="s">
        <v>12</v>
      </c>
      <c r="J66" t="s">
        <v>65</v>
      </c>
      <c r="K66" t="s">
        <v>66</v>
      </c>
      <c r="L66" t="s">
        <v>93</v>
      </c>
      <c r="M66" t="s">
        <v>94</v>
      </c>
      <c r="N66" t="s">
        <v>95</v>
      </c>
      <c r="O66" t="s">
        <v>96</v>
      </c>
      <c r="P66" t="s">
        <v>71</v>
      </c>
      <c r="Q66" t="s">
        <v>72</v>
      </c>
      <c r="R66" s="23">
        <v>627968.13</v>
      </c>
      <c r="S66" t="s">
        <v>73</v>
      </c>
      <c r="T66" t="s">
        <v>74</v>
      </c>
      <c r="U66" s="23">
        <v>52986943.82</v>
      </c>
      <c r="V66" s="25">
        <v>1.18513747864615E-2</v>
      </c>
      <c r="W66" s="15">
        <v>288226.8806744676</v>
      </c>
      <c r="X66" s="23">
        <v>20428902.48</v>
      </c>
      <c r="Y66" s="15">
        <v>242687.03352790172</v>
      </c>
      <c r="Z66" s="23">
        <v>3891219.5200000009</v>
      </c>
      <c r="AA66" s="15">
        <v>45539.84714656588</v>
      </c>
      <c r="AB66"/>
      <c r="AC66"/>
    </row>
    <row r="67" spans="1:29" x14ac:dyDescent="0.25">
      <c r="A67" t="s">
        <v>57</v>
      </c>
      <c r="B67" t="s">
        <v>58</v>
      </c>
      <c r="C67" t="s">
        <v>59</v>
      </c>
      <c r="D67" t="s">
        <v>60</v>
      </c>
      <c r="E67" t="s">
        <v>61</v>
      </c>
      <c r="F67" t="s">
        <v>62</v>
      </c>
      <c r="G67" t="s">
        <v>63</v>
      </c>
      <c r="H67" t="s">
        <v>64</v>
      </c>
      <c r="I67" t="s">
        <v>12</v>
      </c>
      <c r="J67" t="s">
        <v>65</v>
      </c>
      <c r="K67" t="s">
        <v>66</v>
      </c>
      <c r="L67" t="s">
        <v>141</v>
      </c>
      <c r="M67" t="s">
        <v>142</v>
      </c>
      <c r="N67" t="s">
        <v>143</v>
      </c>
      <c r="O67" t="s">
        <v>144</v>
      </c>
      <c r="P67" t="s">
        <v>71</v>
      </c>
      <c r="Q67" t="s">
        <v>72</v>
      </c>
      <c r="R67" s="23">
        <v>348.67</v>
      </c>
      <c r="S67" t="s">
        <v>73</v>
      </c>
      <c r="T67" t="s">
        <v>74</v>
      </c>
      <c r="U67" s="23">
        <v>52986943.82</v>
      </c>
      <c r="V67" s="25">
        <v>6.5803002563132197E-6</v>
      </c>
      <c r="W67" s="15">
        <v>160.03370503016876</v>
      </c>
      <c r="X67" s="23">
        <v>20428902.48</v>
      </c>
      <c r="Y67" s="15">
        <v>134.7483796354021</v>
      </c>
      <c r="Z67" s="23">
        <v>3891219.5200000009</v>
      </c>
      <c r="AA67" s="15">
        <v>25.285325394766666</v>
      </c>
      <c r="AB67"/>
      <c r="AC67"/>
    </row>
    <row r="68" spans="1:29" x14ac:dyDescent="0.25">
      <c r="A68" t="s">
        <v>57</v>
      </c>
      <c r="B68" t="s">
        <v>58</v>
      </c>
      <c r="C68" t="s">
        <v>117</v>
      </c>
      <c r="D68" t="s">
        <v>118</v>
      </c>
      <c r="E68" t="s">
        <v>61</v>
      </c>
      <c r="F68" t="s">
        <v>62</v>
      </c>
      <c r="G68" t="s">
        <v>63</v>
      </c>
      <c r="H68" t="s">
        <v>64</v>
      </c>
      <c r="I68" t="s">
        <v>12</v>
      </c>
      <c r="J68" t="s">
        <v>65</v>
      </c>
      <c r="K68" t="s">
        <v>66</v>
      </c>
      <c r="L68" t="s">
        <v>147</v>
      </c>
      <c r="M68" t="s">
        <v>148</v>
      </c>
      <c r="N68" t="s">
        <v>149</v>
      </c>
      <c r="O68" t="s">
        <v>150</v>
      </c>
      <c r="P68" t="s">
        <v>71</v>
      </c>
      <c r="Q68" t="s">
        <v>72</v>
      </c>
      <c r="R68" s="23">
        <v>1735.49</v>
      </c>
      <c r="S68" t="s">
        <v>73</v>
      </c>
      <c r="T68" t="s">
        <v>74</v>
      </c>
      <c r="U68" s="23">
        <v>52986943.82</v>
      </c>
      <c r="V68" s="25">
        <v>3.2753162852637201E-5</v>
      </c>
      <c r="W68" s="15">
        <v>796.5609164620048</v>
      </c>
      <c r="X68" s="23">
        <v>20428902.48</v>
      </c>
      <c r="Y68" s="15">
        <v>670.70429166100803</v>
      </c>
      <c r="Z68" s="23">
        <v>3891219.5200000009</v>
      </c>
      <c r="AA68" s="15">
        <v>125.85662480099676</v>
      </c>
      <c r="AB68"/>
      <c r="AC68"/>
    </row>
    <row r="69" spans="1:29" x14ac:dyDescent="0.25">
      <c r="A69" t="s">
        <v>57</v>
      </c>
      <c r="B69" t="s">
        <v>58</v>
      </c>
      <c r="C69" t="s">
        <v>59</v>
      </c>
      <c r="D69" t="s">
        <v>60</v>
      </c>
      <c r="E69" t="s">
        <v>61</v>
      </c>
      <c r="F69" t="s">
        <v>62</v>
      </c>
      <c r="G69" t="s">
        <v>63</v>
      </c>
      <c r="H69" t="s">
        <v>64</v>
      </c>
      <c r="I69" t="s">
        <v>12</v>
      </c>
      <c r="J69" t="s">
        <v>65</v>
      </c>
      <c r="K69" t="s">
        <v>66</v>
      </c>
      <c r="L69" t="s">
        <v>67</v>
      </c>
      <c r="M69" t="s">
        <v>68</v>
      </c>
      <c r="N69" t="s">
        <v>129</v>
      </c>
      <c r="O69" t="s">
        <v>130</v>
      </c>
      <c r="P69" t="s">
        <v>71</v>
      </c>
      <c r="Q69" t="s">
        <v>72</v>
      </c>
      <c r="R69" s="23">
        <v>84794.62</v>
      </c>
      <c r="S69" t="s">
        <v>73</v>
      </c>
      <c r="T69" t="s">
        <v>74</v>
      </c>
      <c r="U69" s="23">
        <v>52986943.82</v>
      </c>
      <c r="V69" s="25">
        <v>1.6002927115036599E-3</v>
      </c>
      <c r="W69" s="15">
        <v>38919.313979479812</v>
      </c>
      <c r="X69" s="23">
        <v>20428902.48</v>
      </c>
      <c r="Y69" s="15">
        <v>32770.062370722</v>
      </c>
      <c r="Z69" s="23">
        <v>3891219.5200000009</v>
      </c>
      <c r="AA69" s="15">
        <v>6149.2516087578106</v>
      </c>
      <c r="AB69"/>
      <c r="AC69"/>
    </row>
    <row r="70" spans="1:29" x14ac:dyDescent="0.25">
      <c r="A70" t="s">
        <v>57</v>
      </c>
      <c r="B70" t="s">
        <v>58</v>
      </c>
      <c r="C70" t="s">
        <v>101</v>
      </c>
      <c r="D70" t="s">
        <v>102</v>
      </c>
      <c r="E70" t="s">
        <v>61</v>
      </c>
      <c r="F70" t="s">
        <v>62</v>
      </c>
      <c r="G70" t="s">
        <v>63</v>
      </c>
      <c r="H70" t="s">
        <v>64</v>
      </c>
      <c r="I70" t="s">
        <v>12</v>
      </c>
      <c r="J70" t="s">
        <v>65</v>
      </c>
      <c r="K70" t="s">
        <v>66</v>
      </c>
      <c r="L70" t="s">
        <v>67</v>
      </c>
      <c r="M70" t="s">
        <v>68</v>
      </c>
      <c r="N70" t="s">
        <v>129</v>
      </c>
      <c r="O70" t="s">
        <v>130</v>
      </c>
      <c r="P70" t="s">
        <v>71</v>
      </c>
      <c r="Q70" t="s">
        <v>72</v>
      </c>
      <c r="R70" s="23">
        <v>129145.89</v>
      </c>
      <c r="S70" t="s">
        <v>73</v>
      </c>
      <c r="T70" t="s">
        <v>74</v>
      </c>
      <c r="U70" s="23">
        <v>52986943.82</v>
      </c>
      <c r="V70" s="25">
        <v>2.4373153212745502E-3</v>
      </c>
      <c r="W70" s="15">
        <v>59275.805965866253</v>
      </c>
      <c r="X70" s="23">
        <v>20428902.48</v>
      </c>
      <c r="Y70" s="15">
        <v>49910.228623259383</v>
      </c>
      <c r="Z70" s="23">
        <v>3891219.5200000009</v>
      </c>
      <c r="AA70" s="15">
        <v>9365.5773426068681</v>
      </c>
      <c r="AB70"/>
      <c r="AC70"/>
    </row>
    <row r="71" spans="1:29" x14ac:dyDescent="0.25">
      <c r="A71" t="s">
        <v>57</v>
      </c>
      <c r="B71" t="s">
        <v>58</v>
      </c>
      <c r="C71" t="s">
        <v>123</v>
      </c>
      <c r="D71" t="s">
        <v>124</v>
      </c>
      <c r="E71" t="s">
        <v>61</v>
      </c>
      <c r="F71" t="s">
        <v>62</v>
      </c>
      <c r="G71" t="s">
        <v>63</v>
      </c>
      <c r="H71" t="s">
        <v>64</v>
      </c>
      <c r="I71" t="s">
        <v>12</v>
      </c>
      <c r="J71" t="s">
        <v>65</v>
      </c>
      <c r="K71" t="s">
        <v>66</v>
      </c>
      <c r="L71" t="s">
        <v>67</v>
      </c>
      <c r="M71" t="s">
        <v>68</v>
      </c>
      <c r="N71" t="s">
        <v>69</v>
      </c>
      <c r="O71" t="s">
        <v>70</v>
      </c>
      <c r="P71" t="s">
        <v>71</v>
      </c>
      <c r="Q71" t="s">
        <v>72</v>
      </c>
      <c r="R71" s="23">
        <v>135907.81</v>
      </c>
      <c r="S71" t="s">
        <v>73</v>
      </c>
      <c r="T71" t="s">
        <v>74</v>
      </c>
      <c r="U71" s="23">
        <v>52986943.82</v>
      </c>
      <c r="V71" s="25">
        <v>2.5649301545242402E-3</v>
      </c>
      <c r="W71" s="15">
        <v>62379.414279508375</v>
      </c>
      <c r="X71" s="23">
        <v>20428902.48</v>
      </c>
      <c r="Y71" s="15">
        <v>52523.466823346047</v>
      </c>
      <c r="Z71" s="23">
        <v>3891219.5200000009</v>
      </c>
      <c r="AA71" s="15">
        <v>9855.9474561623229</v>
      </c>
      <c r="AB71"/>
      <c r="AC71"/>
    </row>
    <row r="72" spans="1:29" x14ac:dyDescent="0.25">
      <c r="A72" t="s">
        <v>57</v>
      </c>
      <c r="B72" t="s">
        <v>58</v>
      </c>
      <c r="C72" t="s">
        <v>113</v>
      </c>
      <c r="D72" t="s">
        <v>114</v>
      </c>
      <c r="E72" t="s">
        <v>61</v>
      </c>
      <c r="F72" t="s">
        <v>62</v>
      </c>
      <c r="G72" t="s">
        <v>63</v>
      </c>
      <c r="H72" t="s">
        <v>64</v>
      </c>
      <c r="I72" t="s">
        <v>12</v>
      </c>
      <c r="J72" t="s">
        <v>65</v>
      </c>
      <c r="K72" t="s">
        <v>66</v>
      </c>
      <c r="L72" t="s">
        <v>67</v>
      </c>
      <c r="M72" t="s">
        <v>68</v>
      </c>
      <c r="N72" t="s">
        <v>129</v>
      </c>
      <c r="O72" t="s">
        <v>130</v>
      </c>
      <c r="P72" t="s">
        <v>71</v>
      </c>
      <c r="Q72" t="s">
        <v>72</v>
      </c>
      <c r="R72" s="23">
        <v>1958.34</v>
      </c>
      <c r="S72" t="s">
        <v>73</v>
      </c>
      <c r="T72" t="s">
        <v>74</v>
      </c>
      <c r="U72" s="23">
        <v>52986943.82</v>
      </c>
      <c r="V72" s="25">
        <v>3.6958915891669602E-5</v>
      </c>
      <c r="W72" s="15">
        <v>898.84534347314354</v>
      </c>
      <c r="X72" s="23">
        <v>20428902.48</v>
      </c>
      <c r="Y72" s="15">
        <v>756.82777920438684</v>
      </c>
      <c r="Z72" s="23">
        <v>3891219.5200000009</v>
      </c>
      <c r="AA72" s="15">
        <v>142.01756426875667</v>
      </c>
      <c r="AB72"/>
      <c r="AC72"/>
    </row>
    <row r="73" spans="1:29" x14ac:dyDescent="0.25">
      <c r="A73" t="s">
        <v>57</v>
      </c>
      <c r="B73" t="s">
        <v>58</v>
      </c>
      <c r="C73" t="s">
        <v>139</v>
      </c>
      <c r="D73" t="s">
        <v>140</v>
      </c>
      <c r="E73" t="s">
        <v>61</v>
      </c>
      <c r="F73" t="s">
        <v>62</v>
      </c>
      <c r="G73" t="s">
        <v>63</v>
      </c>
      <c r="H73" t="s">
        <v>64</v>
      </c>
      <c r="I73" t="s">
        <v>12</v>
      </c>
      <c r="J73" t="s">
        <v>65</v>
      </c>
      <c r="K73" t="s">
        <v>66</v>
      </c>
      <c r="L73" t="s">
        <v>93</v>
      </c>
      <c r="M73" t="s">
        <v>94</v>
      </c>
      <c r="N73" t="s">
        <v>95</v>
      </c>
      <c r="O73" t="s">
        <v>96</v>
      </c>
      <c r="P73" t="s">
        <v>71</v>
      </c>
      <c r="Q73" t="s">
        <v>72</v>
      </c>
      <c r="R73" s="23">
        <v>1031295.86</v>
      </c>
      <c r="S73" t="s">
        <v>73</v>
      </c>
      <c r="T73" t="s">
        <v>74</v>
      </c>
      <c r="U73" s="23">
        <v>52986943.82</v>
      </c>
      <c r="V73" s="25">
        <v>1.9463207078018602E-2</v>
      </c>
      <c r="W73" s="15">
        <v>473347.5706486759</v>
      </c>
      <c r="X73" s="23">
        <v>20428902.48</v>
      </c>
      <c r="Y73" s="15">
        <v>398558.65448618511</v>
      </c>
      <c r="Z73" s="23">
        <v>3891219.5200000009</v>
      </c>
      <c r="AA73" s="15">
        <v>74788.916162490787</v>
      </c>
      <c r="AB73"/>
      <c r="AC73"/>
    </row>
    <row r="74" spans="1:29" x14ac:dyDescent="0.25">
      <c r="A74" t="s">
        <v>57</v>
      </c>
      <c r="B74" t="s">
        <v>58</v>
      </c>
      <c r="C74" t="s">
        <v>89</v>
      </c>
      <c r="D74" t="s">
        <v>90</v>
      </c>
      <c r="E74" t="s">
        <v>61</v>
      </c>
      <c r="F74" t="s">
        <v>62</v>
      </c>
      <c r="G74" t="s">
        <v>63</v>
      </c>
      <c r="H74" t="s">
        <v>64</v>
      </c>
      <c r="I74" t="s">
        <v>12</v>
      </c>
      <c r="J74" t="s">
        <v>65</v>
      </c>
      <c r="K74" t="s">
        <v>66</v>
      </c>
      <c r="L74" t="s">
        <v>67</v>
      </c>
      <c r="M74" t="s">
        <v>68</v>
      </c>
      <c r="N74" t="s">
        <v>69</v>
      </c>
      <c r="O74" t="s">
        <v>70</v>
      </c>
      <c r="P74" t="s">
        <v>71</v>
      </c>
      <c r="Q74" t="s">
        <v>72</v>
      </c>
      <c r="R74" s="23">
        <v>281252.12</v>
      </c>
      <c r="S74" t="s">
        <v>73</v>
      </c>
      <c r="T74" t="s">
        <v>74</v>
      </c>
      <c r="U74" s="23">
        <v>52986943.82</v>
      </c>
      <c r="V74" s="25">
        <v>5.3079513503445502E-3</v>
      </c>
      <c r="W74" s="15">
        <v>129090.02441044421</v>
      </c>
      <c r="X74" s="23">
        <v>20428902.48</v>
      </c>
      <c r="Y74" s="15">
        <v>108693.80055359402</v>
      </c>
      <c r="Z74" s="23">
        <v>3891219.5200000009</v>
      </c>
      <c r="AA74" s="15">
        <v>20396.223856850185</v>
      </c>
      <c r="AB74"/>
      <c r="AC74"/>
    </row>
    <row r="75" spans="1:29" x14ac:dyDescent="0.25">
      <c r="A75" t="s">
        <v>57</v>
      </c>
      <c r="B75" t="s">
        <v>58</v>
      </c>
      <c r="C75" t="s">
        <v>127</v>
      </c>
      <c r="D75" t="s">
        <v>128</v>
      </c>
      <c r="E75" t="s">
        <v>61</v>
      </c>
      <c r="F75" t="s">
        <v>62</v>
      </c>
      <c r="G75" t="s">
        <v>63</v>
      </c>
      <c r="H75" t="s">
        <v>64</v>
      </c>
      <c r="I75" t="s">
        <v>12</v>
      </c>
      <c r="J75" t="s">
        <v>65</v>
      </c>
      <c r="K75" t="s">
        <v>66</v>
      </c>
      <c r="L75" t="s">
        <v>67</v>
      </c>
      <c r="M75" t="s">
        <v>68</v>
      </c>
      <c r="N75" t="s">
        <v>129</v>
      </c>
      <c r="O75" t="s">
        <v>130</v>
      </c>
      <c r="P75" t="s">
        <v>71</v>
      </c>
      <c r="Q75" t="s">
        <v>72</v>
      </c>
      <c r="R75" s="23">
        <v>1571521.63</v>
      </c>
      <c r="S75" t="s">
        <v>73</v>
      </c>
      <c r="T75" t="s">
        <v>74</v>
      </c>
      <c r="U75" s="23">
        <v>52986943.82</v>
      </c>
      <c r="V75" s="25">
        <v>2.96586577127105E-2</v>
      </c>
      <c r="W75" s="15">
        <v>721302.17392936035</v>
      </c>
      <c r="X75" s="23">
        <v>20428902.48</v>
      </c>
      <c r="Y75" s="15">
        <v>607336.43044852139</v>
      </c>
      <c r="Z75" s="23">
        <v>3891219.5200000009</v>
      </c>
      <c r="AA75" s="15">
        <v>113965.74348083894</v>
      </c>
      <c r="AB75"/>
      <c r="AC75"/>
    </row>
    <row r="76" spans="1:29" x14ac:dyDescent="0.25">
      <c r="A76" t="s">
        <v>57</v>
      </c>
      <c r="B76" t="s">
        <v>58</v>
      </c>
      <c r="C76" t="s">
        <v>59</v>
      </c>
      <c r="D76" t="s">
        <v>60</v>
      </c>
      <c r="E76" t="s">
        <v>61</v>
      </c>
      <c r="F76" t="s">
        <v>62</v>
      </c>
      <c r="G76" t="s">
        <v>63</v>
      </c>
      <c r="H76" t="s">
        <v>64</v>
      </c>
      <c r="I76" t="s">
        <v>12</v>
      </c>
      <c r="J76" t="s">
        <v>65</v>
      </c>
      <c r="K76" t="s">
        <v>66</v>
      </c>
      <c r="L76" t="s">
        <v>67</v>
      </c>
      <c r="M76" t="s">
        <v>68</v>
      </c>
      <c r="N76" t="s">
        <v>69</v>
      </c>
      <c r="O76" t="s">
        <v>70</v>
      </c>
      <c r="P76" t="s">
        <v>71</v>
      </c>
      <c r="Q76" t="s">
        <v>72</v>
      </c>
      <c r="R76" s="23">
        <v>2259832.65</v>
      </c>
      <c r="S76" t="s">
        <v>73</v>
      </c>
      <c r="T76" t="s">
        <v>74</v>
      </c>
      <c r="U76" s="23">
        <v>52986943.82</v>
      </c>
      <c r="V76" s="25">
        <v>4.2648858135256797E-2</v>
      </c>
      <c r="W76" s="15">
        <v>1037225.4330101378</v>
      </c>
      <c r="X76" s="23">
        <v>20428902.48</v>
      </c>
      <c r="Y76" s="15">
        <v>873343.81459453597</v>
      </c>
      <c r="Z76" s="23">
        <v>3891219.5200000009</v>
      </c>
      <c r="AA76" s="15">
        <v>163881.61841560176</v>
      </c>
      <c r="AB76"/>
      <c r="AC76"/>
    </row>
    <row r="77" spans="1:29" x14ac:dyDescent="0.25">
      <c r="A77" t="s">
        <v>57</v>
      </c>
      <c r="B77" t="s">
        <v>58</v>
      </c>
      <c r="C77" t="s">
        <v>81</v>
      </c>
      <c r="D77" t="s">
        <v>82</v>
      </c>
      <c r="E77" t="s">
        <v>61</v>
      </c>
      <c r="F77" t="s">
        <v>62</v>
      </c>
      <c r="G77" t="s">
        <v>63</v>
      </c>
      <c r="H77" t="s">
        <v>64</v>
      </c>
      <c r="I77" t="s">
        <v>12</v>
      </c>
      <c r="J77" t="s">
        <v>65</v>
      </c>
      <c r="K77" t="s">
        <v>66</v>
      </c>
      <c r="L77" t="s">
        <v>93</v>
      </c>
      <c r="M77" t="s">
        <v>94</v>
      </c>
      <c r="N77" t="s">
        <v>95</v>
      </c>
      <c r="O77" t="s">
        <v>96</v>
      </c>
      <c r="P77" t="s">
        <v>71</v>
      </c>
      <c r="Q77" t="s">
        <v>72</v>
      </c>
      <c r="R77" s="23">
        <v>167838.54</v>
      </c>
      <c r="S77" t="s">
        <v>73</v>
      </c>
      <c r="T77" t="s">
        <v>74</v>
      </c>
      <c r="U77" s="23">
        <v>52986943.82</v>
      </c>
      <c r="V77" s="25">
        <v>3.16754520830939E-3</v>
      </c>
      <c r="W77" s="15">
        <v>77035.085906599779</v>
      </c>
      <c r="X77" s="23">
        <v>20428902.48</v>
      </c>
      <c r="Y77" s="15">
        <v>64863.542333357014</v>
      </c>
      <c r="Z77" s="23">
        <v>3891219.5200000009</v>
      </c>
      <c r="AA77" s="15">
        <v>12171.543573242765</v>
      </c>
      <c r="AB77"/>
      <c r="AC77"/>
    </row>
    <row r="78" spans="1:29" x14ac:dyDescent="0.25">
      <c r="A78" t="s">
        <v>57</v>
      </c>
      <c r="B78" t="s">
        <v>58</v>
      </c>
      <c r="C78" t="s">
        <v>161</v>
      </c>
      <c r="D78" t="s">
        <v>162</v>
      </c>
      <c r="E78" t="s">
        <v>61</v>
      </c>
      <c r="F78" t="s">
        <v>62</v>
      </c>
      <c r="G78" t="s">
        <v>63</v>
      </c>
      <c r="H78" t="s">
        <v>64</v>
      </c>
      <c r="I78" t="s">
        <v>12</v>
      </c>
      <c r="J78" t="s">
        <v>65</v>
      </c>
      <c r="K78" t="s">
        <v>66</v>
      </c>
      <c r="L78" t="s">
        <v>67</v>
      </c>
      <c r="M78" t="s">
        <v>68</v>
      </c>
      <c r="N78" t="s">
        <v>129</v>
      </c>
      <c r="O78" t="s">
        <v>130</v>
      </c>
      <c r="P78" t="s">
        <v>71</v>
      </c>
      <c r="Q78" t="s">
        <v>72</v>
      </c>
      <c r="R78" s="23">
        <v>-5064.8</v>
      </c>
      <c r="S78" t="s">
        <v>73</v>
      </c>
      <c r="T78" t="s">
        <v>74</v>
      </c>
      <c r="U78" s="23">
        <v>52986943.82</v>
      </c>
      <c r="V78" s="25">
        <v>-9.5585811048198003E-5</v>
      </c>
      <c r="W78" s="15">
        <v>-2324.6585861611234</v>
      </c>
      <c r="X78" s="23">
        <v>20428902.48</v>
      </c>
      <c r="Y78" s="15">
        <v>-1957.3625295476659</v>
      </c>
      <c r="Z78" s="23">
        <v>3891219.5200000009</v>
      </c>
      <c r="AA78" s="15">
        <v>-367.29605661345749</v>
      </c>
      <c r="AB78"/>
      <c r="AC78"/>
    </row>
    <row r="79" spans="1:29" x14ac:dyDescent="0.25">
      <c r="A79" t="s">
        <v>57</v>
      </c>
      <c r="B79" t="s">
        <v>58</v>
      </c>
      <c r="C79" t="s">
        <v>139</v>
      </c>
      <c r="D79" t="s">
        <v>140</v>
      </c>
      <c r="E79" t="s">
        <v>61</v>
      </c>
      <c r="F79" t="s">
        <v>62</v>
      </c>
      <c r="G79" t="s">
        <v>63</v>
      </c>
      <c r="H79" t="s">
        <v>64</v>
      </c>
      <c r="I79" t="s">
        <v>12</v>
      </c>
      <c r="J79" t="s">
        <v>65</v>
      </c>
      <c r="K79" t="s">
        <v>66</v>
      </c>
      <c r="L79" t="s">
        <v>67</v>
      </c>
      <c r="M79" t="s">
        <v>68</v>
      </c>
      <c r="N79" t="s">
        <v>129</v>
      </c>
      <c r="O79" t="s">
        <v>130</v>
      </c>
      <c r="P79" t="s">
        <v>71</v>
      </c>
      <c r="Q79" t="s">
        <v>72</v>
      </c>
      <c r="R79" s="23">
        <v>918.3</v>
      </c>
      <c r="S79" t="s">
        <v>73</v>
      </c>
      <c r="T79" t="s">
        <v>74</v>
      </c>
      <c r="U79" s="23">
        <v>52986943.82</v>
      </c>
      <c r="V79" s="25">
        <v>1.7330684387450701E-5</v>
      </c>
      <c r="W79" s="15">
        <v>421.4843586462963</v>
      </c>
      <c r="X79" s="23">
        <v>20428902.48</v>
      </c>
      <c r="Y79" s="15">
        <v>354.88982998018145</v>
      </c>
      <c r="Z79" s="23">
        <v>3891219.5200000009</v>
      </c>
      <c r="AA79" s="15">
        <v>66.594528666114812</v>
      </c>
      <c r="AB79"/>
      <c r="AC79"/>
    </row>
    <row r="80" spans="1:29" x14ac:dyDescent="0.25">
      <c r="A80" t="s">
        <v>57</v>
      </c>
      <c r="B80" t="s">
        <v>58</v>
      </c>
      <c r="C80" t="s">
        <v>151</v>
      </c>
      <c r="D80" t="s">
        <v>152</v>
      </c>
      <c r="E80" t="s">
        <v>61</v>
      </c>
      <c r="F80" t="s">
        <v>62</v>
      </c>
      <c r="G80" t="s">
        <v>63</v>
      </c>
      <c r="H80" t="s">
        <v>64</v>
      </c>
      <c r="I80" t="s">
        <v>12</v>
      </c>
      <c r="J80" t="s">
        <v>65</v>
      </c>
      <c r="K80" t="s">
        <v>66</v>
      </c>
      <c r="L80" t="s">
        <v>67</v>
      </c>
      <c r="M80" t="s">
        <v>68</v>
      </c>
      <c r="N80" t="s">
        <v>129</v>
      </c>
      <c r="O80" t="s">
        <v>130</v>
      </c>
      <c r="P80" t="s">
        <v>71</v>
      </c>
      <c r="Q80" t="s">
        <v>72</v>
      </c>
      <c r="R80" s="23">
        <v>41295.57</v>
      </c>
      <c r="S80" t="s">
        <v>73</v>
      </c>
      <c r="T80" t="s">
        <v>74</v>
      </c>
      <c r="U80" s="23">
        <v>52986943.82</v>
      </c>
      <c r="V80" s="25">
        <v>7.7935368645309401E-4</v>
      </c>
      <c r="W80" s="15">
        <v>18953.976735688993</v>
      </c>
      <c r="X80" s="23">
        <v>20428902.48</v>
      </c>
      <c r="Y80" s="15">
        <v>15959.248411450131</v>
      </c>
      <c r="Z80" s="23">
        <v>3891219.5200000009</v>
      </c>
      <c r="AA80" s="15">
        <v>2994.7283242388612</v>
      </c>
      <c r="AB80"/>
      <c r="AC80"/>
    </row>
    <row r="81" spans="1:29" x14ac:dyDescent="0.25">
      <c r="A81" t="s">
        <v>57</v>
      </c>
      <c r="B81" t="s">
        <v>58</v>
      </c>
      <c r="C81" t="s">
        <v>91</v>
      </c>
      <c r="D81" t="s">
        <v>92</v>
      </c>
      <c r="E81" t="s">
        <v>61</v>
      </c>
      <c r="F81" t="s">
        <v>62</v>
      </c>
      <c r="G81" t="s">
        <v>63</v>
      </c>
      <c r="H81" t="s">
        <v>64</v>
      </c>
      <c r="I81" t="s">
        <v>12</v>
      </c>
      <c r="J81" t="s">
        <v>65</v>
      </c>
      <c r="K81" t="s">
        <v>66</v>
      </c>
      <c r="L81" t="s">
        <v>93</v>
      </c>
      <c r="M81" t="s">
        <v>94</v>
      </c>
      <c r="N81" t="s">
        <v>95</v>
      </c>
      <c r="O81" t="s">
        <v>96</v>
      </c>
      <c r="P81" t="s">
        <v>71</v>
      </c>
      <c r="Q81" t="s">
        <v>72</v>
      </c>
      <c r="R81" s="23">
        <v>4970.51</v>
      </c>
      <c r="S81" t="s">
        <v>73</v>
      </c>
      <c r="T81" t="s">
        <v>74</v>
      </c>
      <c r="U81" s="23">
        <v>52986943.82</v>
      </c>
      <c r="V81" s="25">
        <v>9.38063160782614E-5</v>
      </c>
      <c r="W81" s="15">
        <v>2281.3810513938788</v>
      </c>
      <c r="X81" s="23">
        <v>20428902.48</v>
      </c>
      <c r="Y81" s="15">
        <v>1920.9228452736459</v>
      </c>
      <c r="Z81" s="23">
        <v>3891219.5200000009</v>
      </c>
      <c r="AA81" s="15">
        <v>360.45820612023283</v>
      </c>
      <c r="AB81"/>
      <c r="AC81"/>
    </row>
    <row r="82" spans="1:29" x14ac:dyDescent="0.25">
      <c r="A82" t="s">
        <v>57</v>
      </c>
      <c r="B82" t="s">
        <v>58</v>
      </c>
      <c r="C82" t="s">
        <v>117</v>
      </c>
      <c r="D82" t="s">
        <v>118</v>
      </c>
      <c r="E82" t="s">
        <v>61</v>
      </c>
      <c r="F82" t="s">
        <v>62</v>
      </c>
      <c r="G82" t="s">
        <v>63</v>
      </c>
      <c r="H82" t="s">
        <v>64</v>
      </c>
      <c r="I82" t="s">
        <v>12</v>
      </c>
      <c r="J82" t="s">
        <v>65</v>
      </c>
      <c r="K82" t="s">
        <v>66</v>
      </c>
      <c r="L82" t="s">
        <v>93</v>
      </c>
      <c r="M82" t="s">
        <v>94</v>
      </c>
      <c r="N82" t="s">
        <v>95</v>
      </c>
      <c r="O82" t="s">
        <v>96</v>
      </c>
      <c r="P82" t="s">
        <v>71</v>
      </c>
      <c r="Q82" t="s">
        <v>72</v>
      </c>
      <c r="R82" s="23">
        <v>774058.54</v>
      </c>
      <c r="S82" t="s">
        <v>73</v>
      </c>
      <c r="T82" t="s">
        <v>74</v>
      </c>
      <c r="U82" s="23">
        <v>52986943.82</v>
      </c>
      <c r="V82" s="25">
        <v>1.4608476809485901E-2</v>
      </c>
      <c r="W82" s="15">
        <v>355279.93824086786</v>
      </c>
      <c r="X82" s="23">
        <v>20428902.48</v>
      </c>
      <c r="Y82" s="15">
        <v>299145.70799881074</v>
      </c>
      <c r="Z82" s="23">
        <v>3891219.5200000009</v>
      </c>
      <c r="AA82" s="15">
        <v>56134.230242057121</v>
      </c>
      <c r="AB82"/>
      <c r="AC82"/>
    </row>
    <row r="83" spans="1:29" x14ac:dyDescent="0.25">
      <c r="A83" t="s">
        <v>57</v>
      </c>
      <c r="B83" t="s">
        <v>58</v>
      </c>
      <c r="C83" t="s">
        <v>89</v>
      </c>
      <c r="D83" t="s">
        <v>90</v>
      </c>
      <c r="E83" t="s">
        <v>61</v>
      </c>
      <c r="F83" t="s">
        <v>62</v>
      </c>
      <c r="G83" t="s">
        <v>63</v>
      </c>
      <c r="H83" t="s">
        <v>64</v>
      </c>
      <c r="I83" t="s">
        <v>12</v>
      </c>
      <c r="J83" t="s">
        <v>65</v>
      </c>
      <c r="K83" t="s">
        <v>66</v>
      </c>
      <c r="L83" t="s">
        <v>93</v>
      </c>
      <c r="M83" t="s">
        <v>94</v>
      </c>
      <c r="N83" t="s">
        <v>95</v>
      </c>
      <c r="O83" t="s">
        <v>96</v>
      </c>
      <c r="P83" t="s">
        <v>71</v>
      </c>
      <c r="Q83" t="s">
        <v>72</v>
      </c>
      <c r="R83" s="23">
        <v>280180.96999999997</v>
      </c>
      <c r="S83" t="s">
        <v>73</v>
      </c>
      <c r="T83" t="s">
        <v>74</v>
      </c>
      <c r="U83" s="23">
        <v>52986943.82</v>
      </c>
      <c r="V83" s="25">
        <v>5.28773599307392E-3</v>
      </c>
      <c r="W83" s="15">
        <v>128598.38445534889</v>
      </c>
      <c r="X83" s="23">
        <v>20428902.48</v>
      </c>
      <c r="Y83" s="15">
        <v>108279.83971140377</v>
      </c>
      <c r="Z83" s="23">
        <v>3891219.5200000009</v>
      </c>
      <c r="AA83" s="15">
        <v>20318.544743945124</v>
      </c>
      <c r="AB83"/>
      <c r="AC83"/>
    </row>
    <row r="84" spans="1:29" x14ac:dyDescent="0.25">
      <c r="A84" t="s">
        <v>57</v>
      </c>
      <c r="B84" t="s">
        <v>58</v>
      </c>
      <c r="C84" t="s">
        <v>145</v>
      </c>
      <c r="D84" t="s">
        <v>146</v>
      </c>
      <c r="E84" t="s">
        <v>61</v>
      </c>
      <c r="F84" t="s">
        <v>62</v>
      </c>
      <c r="G84" t="s">
        <v>63</v>
      </c>
      <c r="H84" t="s">
        <v>64</v>
      </c>
      <c r="I84" t="s">
        <v>12</v>
      </c>
      <c r="J84" t="s">
        <v>65</v>
      </c>
      <c r="K84" t="s">
        <v>66</v>
      </c>
      <c r="L84" t="s">
        <v>67</v>
      </c>
      <c r="M84" t="s">
        <v>68</v>
      </c>
      <c r="N84" t="s">
        <v>157</v>
      </c>
      <c r="O84" t="s">
        <v>158</v>
      </c>
      <c r="P84" t="s">
        <v>71</v>
      </c>
      <c r="Q84" t="s">
        <v>72</v>
      </c>
      <c r="R84" s="23">
        <v>3635.98</v>
      </c>
      <c r="S84" t="s">
        <v>73</v>
      </c>
      <c r="T84" t="s">
        <v>74</v>
      </c>
      <c r="U84" s="23">
        <v>52986943.82</v>
      </c>
      <c r="V84" s="25">
        <v>6.8620300358361003E-5</v>
      </c>
      <c r="W84" s="15">
        <v>1668.8540763919832</v>
      </c>
      <c r="X84" s="23">
        <v>20428902.48</v>
      </c>
      <c r="Y84" s="15">
        <v>1405.1751323220499</v>
      </c>
      <c r="Z84" s="23">
        <v>3891219.5200000009</v>
      </c>
      <c r="AA84" s="15">
        <v>263.67894406993332</v>
      </c>
      <c r="AB84"/>
      <c r="AC84"/>
    </row>
    <row r="85" spans="1:29" x14ac:dyDescent="0.25">
      <c r="A85" t="s">
        <v>57</v>
      </c>
      <c r="B85" t="s">
        <v>58</v>
      </c>
      <c r="C85" t="s">
        <v>145</v>
      </c>
      <c r="D85" t="s">
        <v>146</v>
      </c>
      <c r="E85" t="s">
        <v>61</v>
      </c>
      <c r="F85" t="s">
        <v>62</v>
      </c>
      <c r="G85" t="s">
        <v>63</v>
      </c>
      <c r="H85" t="s">
        <v>64</v>
      </c>
      <c r="I85" t="s">
        <v>12</v>
      </c>
      <c r="J85" t="s">
        <v>65</v>
      </c>
      <c r="K85" t="s">
        <v>66</v>
      </c>
      <c r="L85" t="s">
        <v>85</v>
      </c>
      <c r="M85" t="s">
        <v>86</v>
      </c>
      <c r="N85" t="s">
        <v>107</v>
      </c>
      <c r="O85" t="s">
        <v>108</v>
      </c>
      <c r="P85" t="s">
        <v>71</v>
      </c>
      <c r="Q85" t="s">
        <v>72</v>
      </c>
      <c r="R85" s="23">
        <v>32723.56</v>
      </c>
      <c r="S85" t="s">
        <v>73</v>
      </c>
      <c r="T85" t="s">
        <v>74</v>
      </c>
      <c r="U85" s="23">
        <v>52986943.82</v>
      </c>
      <c r="V85" s="25">
        <v>6.1757779635609902E-4</v>
      </c>
      <c r="W85" s="15">
        <v>15019.567351871483</v>
      </c>
      <c r="X85" s="23">
        <v>20428902.48</v>
      </c>
      <c r="Y85" s="15">
        <v>12646.475710275789</v>
      </c>
      <c r="Z85" s="23">
        <v>3891219.5200000009</v>
      </c>
      <c r="AA85" s="15">
        <v>2373.0916415956945</v>
      </c>
      <c r="AB85"/>
      <c r="AC85"/>
    </row>
    <row r="86" spans="1:29" x14ac:dyDescent="0.25">
      <c r="A86" t="s">
        <v>57</v>
      </c>
      <c r="B86" t="s">
        <v>58</v>
      </c>
      <c r="C86" t="s">
        <v>101</v>
      </c>
      <c r="D86" t="s">
        <v>102</v>
      </c>
      <c r="E86" t="s">
        <v>61</v>
      </c>
      <c r="F86" t="s">
        <v>62</v>
      </c>
      <c r="G86" t="s">
        <v>63</v>
      </c>
      <c r="H86" t="s">
        <v>64</v>
      </c>
      <c r="I86" t="s">
        <v>12</v>
      </c>
      <c r="J86" t="s">
        <v>205</v>
      </c>
      <c r="K86" t="s">
        <v>206</v>
      </c>
      <c r="L86" t="s">
        <v>93</v>
      </c>
      <c r="M86" t="s">
        <v>94</v>
      </c>
      <c r="N86" t="s">
        <v>95</v>
      </c>
      <c r="O86" t="s">
        <v>96</v>
      </c>
      <c r="P86" t="s">
        <v>71</v>
      </c>
      <c r="Q86" t="s">
        <v>72</v>
      </c>
      <c r="R86" s="23">
        <v>173.53</v>
      </c>
      <c r="S86" t="s">
        <v>73</v>
      </c>
      <c r="T86" t="s">
        <v>74</v>
      </c>
      <c r="U86" s="23">
        <v>52986943.82</v>
      </c>
      <c r="V86" s="25">
        <v>3.2749577063642802E-6</v>
      </c>
      <c r="W86" s="15">
        <v>79.647370963619466</v>
      </c>
      <c r="X86" s="23">
        <v>20428902.48</v>
      </c>
      <c r="Y86" s="15">
        <v>67.063086351367588</v>
      </c>
      <c r="Z86" s="23">
        <v>3891219.5200000009</v>
      </c>
      <c r="AA86" s="15">
        <v>12.584284612251876</v>
      </c>
      <c r="AB86"/>
      <c r="AC86"/>
    </row>
    <row r="87" spans="1:29" x14ac:dyDescent="0.25">
      <c r="A87" t="s">
        <v>57</v>
      </c>
      <c r="B87" t="s">
        <v>58</v>
      </c>
      <c r="C87" t="s">
        <v>131</v>
      </c>
      <c r="D87" t="s">
        <v>132</v>
      </c>
      <c r="E87" t="s">
        <v>61</v>
      </c>
      <c r="F87" t="s">
        <v>62</v>
      </c>
      <c r="G87" t="s">
        <v>63</v>
      </c>
      <c r="H87" t="s">
        <v>64</v>
      </c>
      <c r="I87" t="s">
        <v>12</v>
      </c>
      <c r="J87" t="s">
        <v>205</v>
      </c>
      <c r="K87" t="s">
        <v>206</v>
      </c>
      <c r="L87" t="s">
        <v>67</v>
      </c>
      <c r="M87" t="s">
        <v>68</v>
      </c>
      <c r="N87" t="s">
        <v>129</v>
      </c>
      <c r="O87" t="s">
        <v>130</v>
      </c>
      <c r="P87" t="s">
        <v>71</v>
      </c>
      <c r="Q87" t="s">
        <v>72</v>
      </c>
      <c r="R87" s="23">
        <v>13333.25</v>
      </c>
      <c r="S87" t="s">
        <v>73</v>
      </c>
      <c r="T87" t="s">
        <v>74</v>
      </c>
      <c r="U87" s="23">
        <v>52986943.82</v>
      </c>
      <c r="V87" s="25">
        <v>2.5163274268646003E-4</v>
      </c>
      <c r="W87" s="15">
        <v>6119.7390013293152</v>
      </c>
      <c r="X87" s="23">
        <v>20428902.48</v>
      </c>
      <c r="Y87" s="15">
        <v>5152.8202391192835</v>
      </c>
      <c r="Z87" s="23">
        <v>3891219.5200000009</v>
      </c>
      <c r="AA87" s="15">
        <v>966.91876221003179</v>
      </c>
      <c r="AB87"/>
      <c r="AC87"/>
    </row>
    <row r="88" spans="1:29" x14ac:dyDescent="0.25">
      <c r="A88" t="s">
        <v>57</v>
      </c>
      <c r="B88" t="s">
        <v>58</v>
      </c>
      <c r="C88" t="s">
        <v>81</v>
      </c>
      <c r="D88" t="s">
        <v>82</v>
      </c>
      <c r="E88" t="s">
        <v>61</v>
      </c>
      <c r="F88" t="s">
        <v>62</v>
      </c>
      <c r="G88" t="s">
        <v>63</v>
      </c>
      <c r="H88" t="s">
        <v>64</v>
      </c>
      <c r="I88" t="s">
        <v>12</v>
      </c>
      <c r="J88" t="s">
        <v>205</v>
      </c>
      <c r="K88" t="s">
        <v>206</v>
      </c>
      <c r="L88" t="s">
        <v>93</v>
      </c>
      <c r="M88" t="s">
        <v>94</v>
      </c>
      <c r="N88" t="s">
        <v>95</v>
      </c>
      <c r="O88" t="s">
        <v>96</v>
      </c>
      <c r="P88" t="s">
        <v>71</v>
      </c>
      <c r="Q88" t="s">
        <v>72</v>
      </c>
      <c r="R88" s="23">
        <v>6459.39</v>
      </c>
      <c r="S88" t="s">
        <v>73</v>
      </c>
      <c r="T88" t="s">
        <v>74</v>
      </c>
      <c r="U88" s="23">
        <v>52986943.82</v>
      </c>
      <c r="V88" s="25">
        <v>1.21905313541822E-4</v>
      </c>
      <c r="W88" s="15">
        <v>2964.7520977853633</v>
      </c>
      <c r="X88" s="23">
        <v>20428902.48</v>
      </c>
      <c r="Y88" s="15">
        <v>2496.3212663352756</v>
      </c>
      <c r="Z88" s="23">
        <v>3891219.5200000009</v>
      </c>
      <c r="AA88" s="15">
        <v>468.4308314500874</v>
      </c>
      <c r="AB88"/>
      <c r="AC88"/>
    </row>
    <row r="89" spans="1:29" x14ac:dyDescent="0.25">
      <c r="A89" t="s">
        <v>57</v>
      </c>
      <c r="B89" t="s">
        <v>58</v>
      </c>
      <c r="C89" t="s">
        <v>81</v>
      </c>
      <c r="D89" t="s">
        <v>82</v>
      </c>
      <c r="E89" t="s">
        <v>61</v>
      </c>
      <c r="F89" t="s">
        <v>62</v>
      </c>
      <c r="G89" t="s">
        <v>63</v>
      </c>
      <c r="H89" t="s">
        <v>64</v>
      </c>
      <c r="I89" t="s">
        <v>12</v>
      </c>
      <c r="J89" t="s">
        <v>205</v>
      </c>
      <c r="K89" t="s">
        <v>206</v>
      </c>
      <c r="L89" t="s">
        <v>67</v>
      </c>
      <c r="M89" t="s">
        <v>68</v>
      </c>
      <c r="N89" t="s">
        <v>69</v>
      </c>
      <c r="O89" t="s">
        <v>70</v>
      </c>
      <c r="P89" t="s">
        <v>71</v>
      </c>
      <c r="Q89" t="s">
        <v>72</v>
      </c>
      <c r="R89" s="23">
        <v>7116.1</v>
      </c>
      <c r="S89" t="s">
        <v>73</v>
      </c>
      <c r="T89" t="s">
        <v>74</v>
      </c>
      <c r="U89" s="23">
        <v>52986943.82</v>
      </c>
      <c r="V89" s="25">
        <v>1.3429912138684301E-4</v>
      </c>
      <c r="W89" s="15">
        <v>3266.1710166208313</v>
      </c>
      <c r="X89" s="23">
        <v>20428902.48</v>
      </c>
      <c r="Y89" s="15">
        <v>2750.1159959947399</v>
      </c>
      <c r="Z89" s="23">
        <v>3891219.5200000009</v>
      </c>
      <c r="AA89" s="15">
        <v>516.05502062609139</v>
      </c>
      <c r="AB89"/>
      <c r="AC89"/>
    </row>
    <row r="90" spans="1:29" x14ac:dyDescent="0.25">
      <c r="A90" t="s">
        <v>57</v>
      </c>
      <c r="B90" t="s">
        <v>58</v>
      </c>
      <c r="C90" t="s">
        <v>81</v>
      </c>
      <c r="D90" t="s">
        <v>82</v>
      </c>
      <c r="E90" t="s">
        <v>61</v>
      </c>
      <c r="F90" t="s">
        <v>62</v>
      </c>
      <c r="G90" t="s">
        <v>63</v>
      </c>
      <c r="H90" t="s">
        <v>64</v>
      </c>
      <c r="I90" t="s">
        <v>12</v>
      </c>
      <c r="J90" t="s">
        <v>65</v>
      </c>
      <c r="K90" t="s">
        <v>66</v>
      </c>
      <c r="L90" t="s">
        <v>77</v>
      </c>
      <c r="M90" t="s">
        <v>78</v>
      </c>
      <c r="N90" t="s">
        <v>155</v>
      </c>
      <c r="O90" t="s">
        <v>156</v>
      </c>
      <c r="P90" t="s">
        <v>71</v>
      </c>
      <c r="Q90" t="s">
        <v>72</v>
      </c>
      <c r="R90" s="23">
        <v>16573.3</v>
      </c>
      <c r="S90" t="s">
        <v>73</v>
      </c>
      <c r="T90" t="s">
        <v>74</v>
      </c>
      <c r="U90" s="23">
        <v>52986943.82</v>
      </c>
      <c r="V90" s="25">
        <v>3.1278082495757E-4</v>
      </c>
      <c r="W90" s="15">
        <v>7606.8678222287472</v>
      </c>
      <c r="X90" s="23">
        <v>20428902.48</v>
      </c>
      <c r="Y90" s="15">
        <v>6404.9827063166049</v>
      </c>
      <c r="Z90" s="23">
        <v>3891219.5200000009</v>
      </c>
      <c r="AA90" s="15">
        <v>1201.8851159121421</v>
      </c>
      <c r="AB90"/>
      <c r="AC90"/>
    </row>
    <row r="91" spans="1:29" x14ac:dyDescent="0.25">
      <c r="A91" t="s">
        <v>57</v>
      </c>
      <c r="B91" t="s">
        <v>58</v>
      </c>
      <c r="C91" t="s">
        <v>145</v>
      </c>
      <c r="D91" t="s">
        <v>146</v>
      </c>
      <c r="E91" t="s">
        <v>61</v>
      </c>
      <c r="F91" t="s">
        <v>62</v>
      </c>
      <c r="G91" t="s">
        <v>63</v>
      </c>
      <c r="H91" t="s">
        <v>64</v>
      </c>
      <c r="I91" t="s">
        <v>12</v>
      </c>
      <c r="J91" t="s">
        <v>65</v>
      </c>
      <c r="K91" t="s">
        <v>66</v>
      </c>
      <c r="L91" t="s">
        <v>67</v>
      </c>
      <c r="M91" t="s">
        <v>68</v>
      </c>
      <c r="N91" t="s">
        <v>129</v>
      </c>
      <c r="O91" t="s">
        <v>130</v>
      </c>
      <c r="P91" t="s">
        <v>71</v>
      </c>
      <c r="Q91" t="s">
        <v>72</v>
      </c>
      <c r="R91" s="23">
        <v>15325.31</v>
      </c>
      <c r="S91" t="s">
        <v>73</v>
      </c>
      <c r="T91" t="s">
        <v>74</v>
      </c>
      <c r="U91" s="23">
        <v>52986943.82</v>
      </c>
      <c r="V91" s="25">
        <v>2.8922804176177897E-4</v>
      </c>
      <c r="W91" s="15">
        <v>7034.0612614675592</v>
      </c>
      <c r="X91" s="23">
        <v>20428902.48</v>
      </c>
      <c r="Y91" s="15">
        <v>5922.6795821556843</v>
      </c>
      <c r="Z91" s="23">
        <v>3891219.5200000009</v>
      </c>
      <c r="AA91" s="15">
        <v>1111.3816793118744</v>
      </c>
      <c r="AB91"/>
      <c r="AC91"/>
    </row>
    <row r="92" spans="1:29" x14ac:dyDescent="0.25">
      <c r="A92" t="s">
        <v>57</v>
      </c>
      <c r="B92" t="s">
        <v>58</v>
      </c>
      <c r="C92" t="s">
        <v>101</v>
      </c>
      <c r="D92" t="s">
        <v>102</v>
      </c>
      <c r="E92" t="s">
        <v>61</v>
      </c>
      <c r="F92" t="s">
        <v>62</v>
      </c>
      <c r="G92" t="s">
        <v>63</v>
      </c>
      <c r="H92" t="s">
        <v>64</v>
      </c>
      <c r="I92" t="s">
        <v>12</v>
      </c>
      <c r="J92" t="s">
        <v>205</v>
      </c>
      <c r="K92" t="s">
        <v>206</v>
      </c>
      <c r="L92" t="s">
        <v>67</v>
      </c>
      <c r="M92" t="s">
        <v>68</v>
      </c>
      <c r="N92" t="s">
        <v>69</v>
      </c>
      <c r="O92" t="s">
        <v>70</v>
      </c>
      <c r="P92" t="s">
        <v>71</v>
      </c>
      <c r="Q92" t="s">
        <v>72</v>
      </c>
      <c r="R92" s="23">
        <v>1561.76</v>
      </c>
      <c r="S92" t="s">
        <v>73</v>
      </c>
      <c r="T92" t="s">
        <v>74</v>
      </c>
      <c r="U92" s="23">
        <v>52986943.82</v>
      </c>
      <c r="V92" s="25">
        <v>2.94744306315419E-5</v>
      </c>
      <c r="W92" s="15">
        <v>716.82174883963603</v>
      </c>
      <c r="X92" s="23">
        <v>20428902.48</v>
      </c>
      <c r="Y92" s="15">
        <v>603.56391252297351</v>
      </c>
      <c r="Z92" s="23">
        <v>3891219.5200000009</v>
      </c>
      <c r="AA92" s="15">
        <v>113.25783631666249</v>
      </c>
      <c r="AB92"/>
      <c r="AC92"/>
    </row>
    <row r="93" spans="1:29" x14ac:dyDescent="0.25">
      <c r="A93" t="s">
        <v>57</v>
      </c>
      <c r="B93" t="s">
        <v>58</v>
      </c>
      <c r="C93" t="s">
        <v>109</v>
      </c>
      <c r="D93" t="s">
        <v>110</v>
      </c>
      <c r="E93" t="s">
        <v>61</v>
      </c>
      <c r="F93" t="s">
        <v>62</v>
      </c>
      <c r="G93" t="s">
        <v>63</v>
      </c>
      <c r="H93" t="s">
        <v>64</v>
      </c>
      <c r="I93" t="s">
        <v>12</v>
      </c>
      <c r="J93" t="s">
        <v>205</v>
      </c>
      <c r="K93" t="s">
        <v>206</v>
      </c>
      <c r="L93" t="s">
        <v>67</v>
      </c>
      <c r="M93" t="s">
        <v>68</v>
      </c>
      <c r="N93" t="s">
        <v>69</v>
      </c>
      <c r="O93" t="s">
        <v>70</v>
      </c>
      <c r="P93" t="s">
        <v>71</v>
      </c>
      <c r="Q93" t="s">
        <v>72</v>
      </c>
      <c r="R93" s="23">
        <v>40092.480000000003</v>
      </c>
      <c r="S93" t="s">
        <v>73</v>
      </c>
      <c r="T93" t="s">
        <v>74</v>
      </c>
      <c r="U93" s="23">
        <v>52986943.82</v>
      </c>
      <c r="V93" s="25">
        <v>7.5664828181441605E-4</v>
      </c>
      <c r="W93" s="15">
        <v>18401.778524816978</v>
      </c>
      <c r="X93" s="23">
        <v>20428902.48</v>
      </c>
      <c r="Y93" s="15">
        <v>15494.297517895895</v>
      </c>
      <c r="Z93" s="23">
        <v>3891219.5200000009</v>
      </c>
      <c r="AA93" s="15">
        <v>2907.4810069210826</v>
      </c>
      <c r="AB93"/>
      <c r="AC93"/>
    </row>
    <row r="94" spans="1:29" x14ac:dyDescent="0.25">
      <c r="A94" t="s">
        <v>57</v>
      </c>
      <c r="B94" t="s">
        <v>58</v>
      </c>
      <c r="C94" t="s">
        <v>127</v>
      </c>
      <c r="D94" t="s">
        <v>128</v>
      </c>
      <c r="E94" t="s">
        <v>61</v>
      </c>
      <c r="F94" t="s">
        <v>62</v>
      </c>
      <c r="G94" t="s">
        <v>63</v>
      </c>
      <c r="H94" t="s">
        <v>64</v>
      </c>
      <c r="I94" t="s">
        <v>12</v>
      </c>
      <c r="J94" t="s">
        <v>65</v>
      </c>
      <c r="K94" t="s">
        <v>66</v>
      </c>
      <c r="L94" t="s">
        <v>77</v>
      </c>
      <c r="M94" t="s">
        <v>78</v>
      </c>
      <c r="N94" t="s">
        <v>79</v>
      </c>
      <c r="O94" t="s">
        <v>80</v>
      </c>
      <c r="P94" t="s">
        <v>71</v>
      </c>
      <c r="Q94" t="s">
        <v>72</v>
      </c>
      <c r="R94" s="23">
        <v>147882.14000000001</v>
      </c>
      <c r="S94" t="s">
        <v>73</v>
      </c>
      <c r="T94" t="s">
        <v>74</v>
      </c>
      <c r="U94" s="23">
        <v>52986943.82</v>
      </c>
      <c r="V94" s="25">
        <v>2.7909165794193602E-3</v>
      </c>
      <c r="W94" s="15">
        <v>67875.431703301525</v>
      </c>
      <c r="X94" s="23">
        <v>20428902.48</v>
      </c>
      <c r="Y94" s="15">
        <v>57151.113494179881</v>
      </c>
      <c r="Z94" s="23">
        <v>3891219.5200000009</v>
      </c>
      <c r="AA94" s="15">
        <v>10724.31820912164</v>
      </c>
      <c r="AB94"/>
      <c r="AC94"/>
    </row>
    <row r="95" spans="1:29" x14ac:dyDescent="0.25">
      <c r="A95" t="s">
        <v>57</v>
      </c>
      <c r="B95" t="s">
        <v>58</v>
      </c>
      <c r="C95" t="s">
        <v>113</v>
      </c>
      <c r="D95" t="s">
        <v>114</v>
      </c>
      <c r="E95" t="s">
        <v>61</v>
      </c>
      <c r="F95" t="s">
        <v>62</v>
      </c>
      <c r="G95" t="s">
        <v>63</v>
      </c>
      <c r="H95" t="s">
        <v>64</v>
      </c>
      <c r="I95" t="s">
        <v>12</v>
      </c>
      <c r="J95" t="s">
        <v>65</v>
      </c>
      <c r="K95" t="s">
        <v>66</v>
      </c>
      <c r="L95" t="s">
        <v>85</v>
      </c>
      <c r="M95" t="s">
        <v>86</v>
      </c>
      <c r="N95" t="s">
        <v>177</v>
      </c>
      <c r="O95" t="s">
        <v>178</v>
      </c>
      <c r="P95" t="s">
        <v>71</v>
      </c>
      <c r="Q95" t="s">
        <v>72</v>
      </c>
      <c r="R95" s="23">
        <v>25371.5</v>
      </c>
      <c r="S95" t="s">
        <v>73</v>
      </c>
      <c r="T95" t="s">
        <v>74</v>
      </c>
      <c r="U95" s="23">
        <v>52986943.82</v>
      </c>
      <c r="V95" s="25">
        <v>4.7882550248960602E-4</v>
      </c>
      <c r="W95" s="15">
        <v>11645.094637258522</v>
      </c>
      <c r="X95" s="23">
        <v>20428902.48</v>
      </c>
      <c r="Y95" s="15">
        <v>9805.169684571676</v>
      </c>
      <c r="Z95" s="23">
        <v>3891219.5200000009</v>
      </c>
      <c r="AA95" s="15">
        <v>1839.9249526868466</v>
      </c>
      <c r="AB95"/>
      <c r="AC95"/>
    </row>
    <row r="96" spans="1:29" x14ac:dyDescent="0.25">
      <c r="A96" t="s">
        <v>57</v>
      </c>
      <c r="B96" t="s">
        <v>58</v>
      </c>
      <c r="C96" t="s">
        <v>127</v>
      </c>
      <c r="D96" t="s">
        <v>128</v>
      </c>
      <c r="E96" t="s">
        <v>61</v>
      </c>
      <c r="F96" t="s">
        <v>62</v>
      </c>
      <c r="G96" t="s">
        <v>63</v>
      </c>
      <c r="H96" t="s">
        <v>64</v>
      </c>
      <c r="I96" t="s">
        <v>12</v>
      </c>
      <c r="J96" t="s">
        <v>65</v>
      </c>
      <c r="K96" t="s">
        <v>66</v>
      </c>
      <c r="L96" t="s">
        <v>77</v>
      </c>
      <c r="M96" t="s">
        <v>78</v>
      </c>
      <c r="N96" t="s">
        <v>135</v>
      </c>
      <c r="O96" t="s">
        <v>136</v>
      </c>
      <c r="P96" t="s">
        <v>71</v>
      </c>
      <c r="Q96" t="s">
        <v>72</v>
      </c>
      <c r="R96" s="23">
        <v>151862.28</v>
      </c>
      <c r="S96" t="s">
        <v>73</v>
      </c>
      <c r="T96" t="s">
        <v>74</v>
      </c>
      <c r="U96" s="23">
        <v>52986943.82</v>
      </c>
      <c r="V96" s="25">
        <v>2.8660320647268499E-3</v>
      </c>
      <c r="W96" s="15">
        <v>69702.249470068884</v>
      </c>
      <c r="X96" s="23">
        <v>20428902.48</v>
      </c>
      <c r="Y96" s="15">
        <v>58689.294053797996</v>
      </c>
      <c r="Z96" s="23">
        <v>3891219.5200000009</v>
      </c>
      <c r="AA96" s="15">
        <v>11012.955416270885</v>
      </c>
      <c r="AB96"/>
      <c r="AC96"/>
    </row>
    <row r="97" spans="1:29" x14ac:dyDescent="0.25">
      <c r="A97" t="s">
        <v>57</v>
      </c>
      <c r="B97" t="s">
        <v>58</v>
      </c>
      <c r="C97" t="s">
        <v>109</v>
      </c>
      <c r="D97" t="s">
        <v>110</v>
      </c>
      <c r="E97" t="s">
        <v>61</v>
      </c>
      <c r="F97" t="s">
        <v>62</v>
      </c>
      <c r="G97" t="s">
        <v>63</v>
      </c>
      <c r="H97" t="s">
        <v>64</v>
      </c>
      <c r="I97" t="s">
        <v>12</v>
      </c>
      <c r="J97" t="s">
        <v>65</v>
      </c>
      <c r="K97" t="s">
        <v>66</v>
      </c>
      <c r="L97" t="s">
        <v>85</v>
      </c>
      <c r="M97" t="s">
        <v>86</v>
      </c>
      <c r="N97" t="s">
        <v>87</v>
      </c>
      <c r="O97" t="s">
        <v>88</v>
      </c>
      <c r="P97" t="s">
        <v>71</v>
      </c>
      <c r="Q97" t="s">
        <v>72</v>
      </c>
      <c r="R97" s="23">
        <v>43220.57</v>
      </c>
      <c r="S97" t="s">
        <v>73</v>
      </c>
      <c r="T97" t="s">
        <v>74</v>
      </c>
      <c r="U97" s="23">
        <v>52986943.82</v>
      </c>
      <c r="V97" s="25">
        <v>8.1568339073910404E-4</v>
      </c>
      <c r="W97" s="15">
        <v>19837.519576148679</v>
      </c>
      <c r="X97" s="23">
        <v>20428902.48</v>
      </c>
      <c r="Y97" s="15">
        <v>16703.191483117189</v>
      </c>
      <c r="Z97" s="23">
        <v>3891219.5200000009</v>
      </c>
      <c r="AA97" s="15">
        <v>3134.3280930314913</v>
      </c>
      <c r="AB97"/>
      <c r="AC97"/>
    </row>
    <row r="98" spans="1:29" x14ac:dyDescent="0.25">
      <c r="A98" t="s">
        <v>57</v>
      </c>
      <c r="B98" t="s">
        <v>58</v>
      </c>
      <c r="C98" t="s">
        <v>117</v>
      </c>
      <c r="D98" t="s">
        <v>118</v>
      </c>
      <c r="E98" t="s">
        <v>61</v>
      </c>
      <c r="F98" t="s">
        <v>62</v>
      </c>
      <c r="G98" t="s">
        <v>63</v>
      </c>
      <c r="H98" t="s">
        <v>64</v>
      </c>
      <c r="I98" t="s">
        <v>12</v>
      </c>
      <c r="J98" t="s">
        <v>205</v>
      </c>
      <c r="K98" t="s">
        <v>206</v>
      </c>
      <c r="L98" t="s">
        <v>67</v>
      </c>
      <c r="M98" t="s">
        <v>68</v>
      </c>
      <c r="N98" t="s">
        <v>69</v>
      </c>
      <c r="O98" t="s">
        <v>70</v>
      </c>
      <c r="P98" t="s">
        <v>71</v>
      </c>
      <c r="Q98" t="s">
        <v>72</v>
      </c>
      <c r="R98" s="23">
        <v>4120.9799999999996</v>
      </c>
      <c r="S98" t="s">
        <v>73</v>
      </c>
      <c r="T98" t="s">
        <v>74</v>
      </c>
      <c r="U98" s="23">
        <v>52986943.82</v>
      </c>
      <c r="V98" s="25">
        <v>7.7773498581069905E-5</v>
      </c>
      <c r="W98" s="15">
        <v>1891.460973858447</v>
      </c>
      <c r="X98" s="23">
        <v>20428902.48</v>
      </c>
      <c r="Y98" s="15">
        <v>1592.6101399888123</v>
      </c>
      <c r="Z98" s="23">
        <v>3891219.5200000009</v>
      </c>
      <c r="AA98" s="15">
        <v>298.85083386963464</v>
      </c>
      <c r="AB98"/>
      <c r="AC98"/>
    </row>
    <row r="99" spans="1:29" x14ac:dyDescent="0.25">
      <c r="A99" t="s">
        <v>57</v>
      </c>
      <c r="B99" t="s">
        <v>58</v>
      </c>
      <c r="C99" t="s">
        <v>81</v>
      </c>
      <c r="D99" t="s">
        <v>82</v>
      </c>
      <c r="E99" t="s">
        <v>61</v>
      </c>
      <c r="F99" t="s">
        <v>62</v>
      </c>
      <c r="G99" t="s">
        <v>63</v>
      </c>
      <c r="H99" t="s">
        <v>64</v>
      </c>
      <c r="I99" t="s">
        <v>12</v>
      </c>
      <c r="J99" t="s">
        <v>65</v>
      </c>
      <c r="K99" t="s">
        <v>66</v>
      </c>
      <c r="L99" t="s">
        <v>85</v>
      </c>
      <c r="M99" t="s">
        <v>86</v>
      </c>
      <c r="N99" t="s">
        <v>107</v>
      </c>
      <c r="O99" t="s">
        <v>108</v>
      </c>
      <c r="P99" t="s">
        <v>71</v>
      </c>
      <c r="Q99" t="s">
        <v>72</v>
      </c>
      <c r="R99" s="23">
        <v>20204.68</v>
      </c>
      <c r="S99" t="s">
        <v>73</v>
      </c>
      <c r="T99" t="s">
        <v>74</v>
      </c>
      <c r="U99" s="23">
        <v>52986943.82</v>
      </c>
      <c r="V99" s="25">
        <v>3.81314311477117E-4</v>
      </c>
      <c r="W99" s="15">
        <v>9273.6105754694854</v>
      </c>
      <c r="X99" s="23">
        <v>20428902.48</v>
      </c>
      <c r="Y99" s="15">
        <v>7808.3801045453065</v>
      </c>
      <c r="Z99" s="23">
        <v>3891219.5200000009</v>
      </c>
      <c r="AA99" s="15">
        <v>1465.2304709241787</v>
      </c>
      <c r="AB99"/>
      <c r="AC99"/>
    </row>
    <row r="100" spans="1:29" x14ac:dyDescent="0.25">
      <c r="A100" t="s">
        <v>57</v>
      </c>
      <c r="B100" t="s">
        <v>58</v>
      </c>
      <c r="C100" t="s">
        <v>125</v>
      </c>
      <c r="D100" t="s">
        <v>126</v>
      </c>
      <c r="E100" t="s">
        <v>61</v>
      </c>
      <c r="F100" t="s">
        <v>62</v>
      </c>
      <c r="G100" t="s">
        <v>63</v>
      </c>
      <c r="H100" t="s">
        <v>64</v>
      </c>
      <c r="I100" t="s">
        <v>12</v>
      </c>
      <c r="J100" t="s">
        <v>65</v>
      </c>
      <c r="K100" t="s">
        <v>66</v>
      </c>
      <c r="L100" t="s">
        <v>77</v>
      </c>
      <c r="M100" t="s">
        <v>78</v>
      </c>
      <c r="N100" t="s">
        <v>135</v>
      </c>
      <c r="O100" t="s">
        <v>136</v>
      </c>
      <c r="P100" t="s">
        <v>71</v>
      </c>
      <c r="Q100" t="s">
        <v>72</v>
      </c>
      <c r="R100" s="23">
        <v>33625.449999999997</v>
      </c>
      <c r="S100" t="s">
        <v>73</v>
      </c>
      <c r="T100" t="s">
        <v>74</v>
      </c>
      <c r="U100" s="23">
        <v>52986943.82</v>
      </c>
      <c r="V100" s="25">
        <v>6.3459878180986999E-4</v>
      </c>
      <c r="W100" s="15">
        <v>15433.51979466742</v>
      </c>
      <c r="X100" s="23">
        <v>20428902.48</v>
      </c>
      <c r="Y100" s="15">
        <v>12995.023667109966</v>
      </c>
      <c r="Z100" s="23">
        <v>3891219.5200000009</v>
      </c>
      <c r="AA100" s="15">
        <v>2438.4961275574524</v>
      </c>
      <c r="AB100"/>
      <c r="AC100"/>
    </row>
    <row r="101" spans="1:29" x14ac:dyDescent="0.25">
      <c r="A101" t="s">
        <v>57</v>
      </c>
      <c r="B101" t="s">
        <v>58</v>
      </c>
      <c r="C101" t="s">
        <v>113</v>
      </c>
      <c r="D101" t="s">
        <v>114</v>
      </c>
      <c r="E101" t="s">
        <v>61</v>
      </c>
      <c r="F101" t="s">
        <v>62</v>
      </c>
      <c r="G101" t="s">
        <v>63</v>
      </c>
      <c r="H101" t="s">
        <v>64</v>
      </c>
      <c r="I101" t="s">
        <v>12</v>
      </c>
      <c r="J101" t="s">
        <v>65</v>
      </c>
      <c r="K101" t="s">
        <v>66</v>
      </c>
      <c r="L101" t="s">
        <v>85</v>
      </c>
      <c r="M101" t="s">
        <v>86</v>
      </c>
      <c r="N101" t="s">
        <v>107</v>
      </c>
      <c r="O101" t="s">
        <v>108</v>
      </c>
      <c r="P101" t="s">
        <v>71</v>
      </c>
      <c r="Q101" t="s">
        <v>72</v>
      </c>
      <c r="R101" s="23">
        <v>220735.78</v>
      </c>
      <c r="S101" t="s">
        <v>73</v>
      </c>
      <c r="T101" t="s">
        <v>74</v>
      </c>
      <c r="U101" s="23">
        <v>52986943.82</v>
      </c>
      <c r="V101" s="25">
        <v>4.1658522663593003E-3</v>
      </c>
      <c r="W101" s="15">
        <v>101314.03535183468</v>
      </c>
      <c r="X101" s="23">
        <v>20428902.48</v>
      </c>
      <c r="Y101" s="15">
        <v>85306.417766244806</v>
      </c>
      <c r="Z101" s="23">
        <v>3891219.5200000009</v>
      </c>
      <c r="AA101" s="15">
        <v>16007.61758558988</v>
      </c>
      <c r="AB101"/>
      <c r="AC101"/>
    </row>
    <row r="102" spans="1:29" x14ac:dyDescent="0.25">
      <c r="A102" t="s">
        <v>57</v>
      </c>
      <c r="B102" t="s">
        <v>58</v>
      </c>
      <c r="C102" t="s">
        <v>101</v>
      </c>
      <c r="D102" t="s">
        <v>102</v>
      </c>
      <c r="E102" t="s">
        <v>61</v>
      </c>
      <c r="F102" t="s">
        <v>62</v>
      </c>
      <c r="G102" t="s">
        <v>63</v>
      </c>
      <c r="H102" t="s">
        <v>64</v>
      </c>
      <c r="I102" t="s">
        <v>12</v>
      </c>
      <c r="J102" t="s">
        <v>65</v>
      </c>
      <c r="K102" t="s">
        <v>66</v>
      </c>
      <c r="L102" t="s">
        <v>67</v>
      </c>
      <c r="M102" t="s">
        <v>68</v>
      </c>
      <c r="N102" t="s">
        <v>157</v>
      </c>
      <c r="O102" t="s">
        <v>158</v>
      </c>
      <c r="P102" t="s">
        <v>71</v>
      </c>
      <c r="Q102" t="s">
        <v>72</v>
      </c>
      <c r="R102" s="23">
        <v>151652.96</v>
      </c>
      <c r="S102" t="s">
        <v>73</v>
      </c>
      <c r="T102" t="s">
        <v>74</v>
      </c>
      <c r="U102" s="23">
        <v>52986943.82</v>
      </c>
      <c r="V102" s="25">
        <v>2.86208165760937E-3</v>
      </c>
      <c r="W102" s="15">
        <v>69606.1750870221</v>
      </c>
      <c r="X102" s="23">
        <v>20428902.48</v>
      </c>
      <c r="Y102" s="15">
        <v>58608.399423272604</v>
      </c>
      <c r="Z102" s="23">
        <v>3891219.5200000009</v>
      </c>
      <c r="AA102" s="15">
        <v>10997.775663749491</v>
      </c>
      <c r="AB102"/>
      <c r="AC102"/>
    </row>
    <row r="103" spans="1:29" x14ac:dyDescent="0.25">
      <c r="A103" t="s">
        <v>57</v>
      </c>
      <c r="B103" t="s">
        <v>58</v>
      </c>
      <c r="C103" t="s">
        <v>91</v>
      </c>
      <c r="D103" t="s">
        <v>92</v>
      </c>
      <c r="E103" t="s">
        <v>61</v>
      </c>
      <c r="F103" t="s">
        <v>62</v>
      </c>
      <c r="G103" t="s">
        <v>63</v>
      </c>
      <c r="H103" t="s">
        <v>64</v>
      </c>
      <c r="I103" t="s">
        <v>12</v>
      </c>
      <c r="J103" t="s">
        <v>205</v>
      </c>
      <c r="K103" t="s">
        <v>206</v>
      </c>
      <c r="L103" t="s">
        <v>67</v>
      </c>
      <c r="M103" t="s">
        <v>68</v>
      </c>
      <c r="N103" t="s">
        <v>69</v>
      </c>
      <c r="O103" t="s">
        <v>70</v>
      </c>
      <c r="P103" t="s">
        <v>71</v>
      </c>
      <c r="Q103" t="s">
        <v>72</v>
      </c>
      <c r="R103" s="23">
        <v>3203.71</v>
      </c>
      <c r="S103" t="s">
        <v>73</v>
      </c>
      <c r="T103" t="s">
        <v>74</v>
      </c>
      <c r="U103" s="23">
        <v>52986943.82</v>
      </c>
      <c r="V103" s="25">
        <v>6.0462252944483899E-5</v>
      </c>
      <c r="W103" s="15">
        <v>1470.4493680047076</v>
      </c>
      <c r="X103" s="23">
        <v>20428902.48</v>
      </c>
      <c r="Y103" s="15">
        <v>1238.1183678599637</v>
      </c>
      <c r="Z103" s="23">
        <v>3891219.5200000009</v>
      </c>
      <c r="AA103" s="15">
        <v>232.3310001447438</v>
      </c>
      <c r="AB103"/>
      <c r="AC103"/>
    </row>
    <row r="104" spans="1:29" x14ac:dyDescent="0.25">
      <c r="A104" t="s">
        <v>57</v>
      </c>
      <c r="B104" t="s">
        <v>58</v>
      </c>
      <c r="C104" t="s">
        <v>111</v>
      </c>
      <c r="D104" t="s">
        <v>112</v>
      </c>
      <c r="E104" t="s">
        <v>61</v>
      </c>
      <c r="F104" t="s">
        <v>62</v>
      </c>
      <c r="G104" t="s">
        <v>63</v>
      </c>
      <c r="H104" t="s">
        <v>64</v>
      </c>
      <c r="I104" t="s">
        <v>12</v>
      </c>
      <c r="J104" t="s">
        <v>205</v>
      </c>
      <c r="K104" t="s">
        <v>206</v>
      </c>
      <c r="L104" t="s">
        <v>67</v>
      </c>
      <c r="M104" t="s">
        <v>68</v>
      </c>
      <c r="N104" t="s">
        <v>129</v>
      </c>
      <c r="O104" t="s">
        <v>130</v>
      </c>
      <c r="P104" t="s">
        <v>71</v>
      </c>
      <c r="Q104" t="s">
        <v>72</v>
      </c>
      <c r="R104" s="23">
        <v>4085.76</v>
      </c>
      <c r="S104" t="s">
        <v>73</v>
      </c>
      <c r="T104" t="s">
        <v>74</v>
      </c>
      <c r="U104" s="23">
        <v>52986943.82</v>
      </c>
      <c r="V104" s="25">
        <v>7.7108806536938304E-5</v>
      </c>
      <c r="W104" s="15">
        <v>1875.2955822527372</v>
      </c>
      <c r="X104" s="23">
        <v>20428902.48</v>
      </c>
      <c r="Y104" s="15">
        <v>1578.9988802568046</v>
      </c>
      <c r="Z104" s="23">
        <v>3891219.5200000009</v>
      </c>
      <c r="AA104" s="15">
        <v>296.29670199593249</v>
      </c>
      <c r="AB104"/>
      <c r="AC104"/>
    </row>
    <row r="105" spans="1:29" x14ac:dyDescent="0.25">
      <c r="A105" t="s">
        <v>57</v>
      </c>
      <c r="B105" t="s">
        <v>58</v>
      </c>
      <c r="C105" t="s">
        <v>91</v>
      </c>
      <c r="D105" t="s">
        <v>92</v>
      </c>
      <c r="E105" t="s">
        <v>61</v>
      </c>
      <c r="F105" t="s">
        <v>62</v>
      </c>
      <c r="G105" t="s">
        <v>63</v>
      </c>
      <c r="H105" t="s">
        <v>64</v>
      </c>
      <c r="I105" t="s">
        <v>12</v>
      </c>
      <c r="J105" t="s">
        <v>65</v>
      </c>
      <c r="K105" t="s">
        <v>66</v>
      </c>
      <c r="L105" t="s">
        <v>67</v>
      </c>
      <c r="M105" t="s">
        <v>68</v>
      </c>
      <c r="N105" t="s">
        <v>69</v>
      </c>
      <c r="O105" t="s">
        <v>70</v>
      </c>
      <c r="P105" t="s">
        <v>71</v>
      </c>
      <c r="Q105" t="s">
        <v>72</v>
      </c>
      <c r="R105" s="23">
        <v>420458.36</v>
      </c>
      <c r="S105" t="s">
        <v>73</v>
      </c>
      <c r="T105" t="s">
        <v>74</v>
      </c>
      <c r="U105" s="23">
        <v>52986943.82</v>
      </c>
      <c r="V105" s="25">
        <v>7.9351313679898901E-3</v>
      </c>
      <c r="W105" s="15">
        <v>192983.36295554103</v>
      </c>
      <c r="X105" s="23">
        <v>20428902.48</v>
      </c>
      <c r="Y105" s="15">
        <v>162491.99160856553</v>
      </c>
      <c r="Z105" s="23">
        <v>3891219.5200000009</v>
      </c>
      <c r="AA105" s="15">
        <v>30491.371346975484</v>
      </c>
      <c r="AB105"/>
      <c r="AC105"/>
    </row>
    <row r="106" spans="1:29" x14ac:dyDescent="0.25">
      <c r="A106" t="s">
        <v>57</v>
      </c>
      <c r="B106" t="s">
        <v>58</v>
      </c>
      <c r="C106" t="s">
        <v>127</v>
      </c>
      <c r="D106" t="s">
        <v>128</v>
      </c>
      <c r="E106" t="s">
        <v>61</v>
      </c>
      <c r="F106" t="s">
        <v>62</v>
      </c>
      <c r="G106" t="s">
        <v>63</v>
      </c>
      <c r="H106" t="s">
        <v>64</v>
      </c>
      <c r="I106" t="s">
        <v>12</v>
      </c>
      <c r="J106" t="s">
        <v>65</v>
      </c>
      <c r="K106" t="s">
        <v>66</v>
      </c>
      <c r="L106" t="s">
        <v>77</v>
      </c>
      <c r="M106" t="s">
        <v>78</v>
      </c>
      <c r="N106" t="s">
        <v>155</v>
      </c>
      <c r="O106" t="s">
        <v>156</v>
      </c>
      <c r="P106" t="s">
        <v>71</v>
      </c>
      <c r="Q106" t="s">
        <v>72</v>
      </c>
      <c r="R106" s="23">
        <v>625257.81000000006</v>
      </c>
      <c r="S106" t="s">
        <v>73</v>
      </c>
      <c r="T106" t="s">
        <v>74</v>
      </c>
      <c r="U106" s="23">
        <v>52986943.82</v>
      </c>
      <c r="V106" s="25">
        <v>1.18002240726327E-2</v>
      </c>
      <c r="W106" s="15">
        <v>286982.88907376415</v>
      </c>
      <c r="X106" s="23">
        <v>20428902.48</v>
      </c>
      <c r="Y106" s="15">
        <v>241639.5926001094</v>
      </c>
      <c r="Z106" s="23">
        <v>3891219.5200000009</v>
      </c>
      <c r="AA106" s="15">
        <v>45343.296473654736</v>
      </c>
      <c r="AB106"/>
      <c r="AC106"/>
    </row>
    <row r="107" spans="1:29" x14ac:dyDescent="0.25">
      <c r="A107" t="s">
        <v>57</v>
      </c>
      <c r="B107" t="s">
        <v>58</v>
      </c>
      <c r="C107" t="s">
        <v>139</v>
      </c>
      <c r="D107" t="s">
        <v>140</v>
      </c>
      <c r="E107" t="s">
        <v>61</v>
      </c>
      <c r="F107" t="s">
        <v>62</v>
      </c>
      <c r="G107" t="s">
        <v>63</v>
      </c>
      <c r="H107" t="s">
        <v>64</v>
      </c>
      <c r="I107" t="s">
        <v>12</v>
      </c>
      <c r="J107" t="s">
        <v>65</v>
      </c>
      <c r="K107" t="s">
        <v>66</v>
      </c>
      <c r="L107" t="s">
        <v>67</v>
      </c>
      <c r="M107" t="s">
        <v>68</v>
      </c>
      <c r="N107" t="s">
        <v>69</v>
      </c>
      <c r="O107" t="s">
        <v>70</v>
      </c>
      <c r="P107" t="s">
        <v>71</v>
      </c>
      <c r="Q107" t="s">
        <v>72</v>
      </c>
      <c r="R107" s="23">
        <v>16051.2</v>
      </c>
      <c r="S107" t="s">
        <v>73</v>
      </c>
      <c r="T107" t="s">
        <v>74</v>
      </c>
      <c r="U107" s="23">
        <v>52986943.82</v>
      </c>
      <c r="V107" s="25">
        <v>3.0292745425225802E-4</v>
      </c>
      <c r="W107" s="15">
        <v>7367.2326445643339</v>
      </c>
      <c r="X107" s="23">
        <v>20428902.48</v>
      </c>
      <c r="Y107" s="15">
        <v>6203.2098867231689</v>
      </c>
      <c r="Z107" s="23">
        <v>3891219.5200000009</v>
      </c>
      <c r="AA107" s="15">
        <v>1164.0227578411648</v>
      </c>
      <c r="AB107"/>
      <c r="AC107"/>
    </row>
    <row r="108" spans="1:29" x14ac:dyDescent="0.25">
      <c r="A108" t="s">
        <v>57</v>
      </c>
      <c r="B108" t="s">
        <v>58</v>
      </c>
      <c r="C108" t="s">
        <v>59</v>
      </c>
      <c r="D108" t="s">
        <v>60</v>
      </c>
      <c r="E108" t="s">
        <v>61</v>
      </c>
      <c r="F108" t="s">
        <v>62</v>
      </c>
      <c r="G108" t="s">
        <v>63</v>
      </c>
      <c r="H108" t="s">
        <v>64</v>
      </c>
      <c r="I108" t="s">
        <v>12</v>
      </c>
      <c r="J108" t="s">
        <v>205</v>
      </c>
      <c r="K108" t="s">
        <v>206</v>
      </c>
      <c r="L108" t="s">
        <v>67</v>
      </c>
      <c r="M108" t="s">
        <v>68</v>
      </c>
      <c r="N108" t="s">
        <v>69</v>
      </c>
      <c r="O108" t="s">
        <v>70</v>
      </c>
      <c r="P108" t="s">
        <v>71</v>
      </c>
      <c r="Q108" t="s">
        <v>72</v>
      </c>
      <c r="R108" s="23">
        <v>2139.19</v>
      </c>
      <c r="S108" t="s">
        <v>73</v>
      </c>
      <c r="T108" t="s">
        <v>74</v>
      </c>
      <c r="U108" s="23">
        <v>52986943.82</v>
      </c>
      <c r="V108" s="25">
        <v>4.0372020837189002E-5</v>
      </c>
      <c r="W108" s="15">
        <v>981.8524721469787</v>
      </c>
      <c r="X108" s="23">
        <v>20428902.48</v>
      </c>
      <c r="Y108" s="15">
        <v>826.71978154775604</v>
      </c>
      <c r="Z108" s="23">
        <v>3891219.5200000009</v>
      </c>
      <c r="AA108" s="15">
        <v>155.13269059922263</v>
      </c>
      <c r="AB108"/>
      <c r="AC108"/>
    </row>
    <row r="109" spans="1:29" x14ac:dyDescent="0.25">
      <c r="A109" t="s">
        <v>57</v>
      </c>
      <c r="B109" t="s">
        <v>58</v>
      </c>
      <c r="C109" t="s">
        <v>145</v>
      </c>
      <c r="D109" t="s">
        <v>146</v>
      </c>
      <c r="E109" t="s">
        <v>61</v>
      </c>
      <c r="F109" t="s">
        <v>62</v>
      </c>
      <c r="G109" t="s">
        <v>63</v>
      </c>
      <c r="H109" t="s">
        <v>64</v>
      </c>
      <c r="I109" t="s">
        <v>12</v>
      </c>
      <c r="J109" t="s">
        <v>65</v>
      </c>
      <c r="K109" t="s">
        <v>66</v>
      </c>
      <c r="L109" t="s">
        <v>93</v>
      </c>
      <c r="M109" t="s">
        <v>94</v>
      </c>
      <c r="N109" t="s">
        <v>115</v>
      </c>
      <c r="O109" t="s">
        <v>116</v>
      </c>
      <c r="P109" t="s">
        <v>71</v>
      </c>
      <c r="Q109" t="s">
        <v>72</v>
      </c>
      <c r="R109" s="23">
        <v>85409.39</v>
      </c>
      <c r="S109" t="s">
        <v>73</v>
      </c>
      <c r="T109" t="s">
        <v>74</v>
      </c>
      <c r="U109" s="23">
        <v>52986943.82</v>
      </c>
      <c r="V109" s="25">
        <v>1.61189500360959E-3</v>
      </c>
      <c r="W109" s="15">
        <v>39201.483138975665</v>
      </c>
      <c r="X109" s="23">
        <v>20428902.48</v>
      </c>
      <c r="Y109" s="15">
        <v>33007.64880301751</v>
      </c>
      <c r="Z109" s="23">
        <v>3891219.5200000009</v>
      </c>
      <c r="AA109" s="15">
        <v>6193.834335958155</v>
      </c>
      <c r="AB109"/>
      <c r="AC109"/>
    </row>
    <row r="110" spans="1:29" x14ac:dyDescent="0.25">
      <c r="A110" t="s">
        <v>57</v>
      </c>
      <c r="B110" t="s">
        <v>58</v>
      </c>
      <c r="C110" t="s">
        <v>145</v>
      </c>
      <c r="D110" t="s">
        <v>146</v>
      </c>
      <c r="E110" t="s">
        <v>61</v>
      </c>
      <c r="F110" t="s">
        <v>62</v>
      </c>
      <c r="G110" t="s">
        <v>63</v>
      </c>
      <c r="H110" t="s">
        <v>64</v>
      </c>
      <c r="I110" t="s">
        <v>12</v>
      </c>
      <c r="J110" t="s">
        <v>65</v>
      </c>
      <c r="K110" t="s">
        <v>66</v>
      </c>
      <c r="L110" t="s">
        <v>93</v>
      </c>
      <c r="M110" t="s">
        <v>94</v>
      </c>
      <c r="N110" t="s">
        <v>95</v>
      </c>
      <c r="O110" t="s">
        <v>96</v>
      </c>
      <c r="P110" t="s">
        <v>71</v>
      </c>
      <c r="Q110" t="s">
        <v>72</v>
      </c>
      <c r="R110" s="23">
        <v>262366.88</v>
      </c>
      <c r="S110" t="s">
        <v>73</v>
      </c>
      <c r="T110" t="s">
        <v>74</v>
      </c>
      <c r="U110" s="23">
        <v>52986943.82</v>
      </c>
      <c r="V110" s="25">
        <v>4.9515382674508801E-3</v>
      </c>
      <c r="W110" s="15">
        <v>120422.01475207403</v>
      </c>
      <c r="X110" s="23">
        <v>20428902.48</v>
      </c>
      <c r="Y110" s="15">
        <v>101395.33642124633</v>
      </c>
      <c r="Z110" s="23">
        <v>3891219.5200000009</v>
      </c>
      <c r="AA110" s="15">
        <v>19026.678330827697</v>
      </c>
      <c r="AB110"/>
      <c r="AC110"/>
    </row>
    <row r="111" spans="1:29" x14ac:dyDescent="0.25">
      <c r="A111" t="s">
        <v>57</v>
      </c>
      <c r="B111" t="s">
        <v>58</v>
      </c>
      <c r="C111" t="s">
        <v>117</v>
      </c>
      <c r="D111" t="s">
        <v>118</v>
      </c>
      <c r="E111" t="s">
        <v>61</v>
      </c>
      <c r="F111" t="s">
        <v>62</v>
      </c>
      <c r="G111" t="s">
        <v>63</v>
      </c>
      <c r="H111" t="s">
        <v>64</v>
      </c>
      <c r="I111" t="s">
        <v>12</v>
      </c>
      <c r="J111" t="s">
        <v>205</v>
      </c>
      <c r="K111" t="s">
        <v>206</v>
      </c>
      <c r="L111" t="s">
        <v>67</v>
      </c>
      <c r="M111" t="s">
        <v>68</v>
      </c>
      <c r="N111" t="s">
        <v>129</v>
      </c>
      <c r="O111" t="s">
        <v>130</v>
      </c>
      <c r="P111" t="s">
        <v>71</v>
      </c>
      <c r="Q111" t="s">
        <v>72</v>
      </c>
      <c r="R111" s="23">
        <v>84.1</v>
      </c>
      <c r="S111" t="s">
        <v>73</v>
      </c>
      <c r="T111" t="s">
        <v>74</v>
      </c>
      <c r="U111" s="23">
        <v>52986943.82</v>
      </c>
      <c r="V111" s="25">
        <v>1.5871834443913799E-6</v>
      </c>
      <c r="W111" s="15">
        <v>38.600495003978573</v>
      </c>
      <c r="X111" s="23">
        <v>20428902.48</v>
      </c>
      <c r="Y111" s="15">
        <v>32.50161679334996</v>
      </c>
      <c r="Z111" s="23">
        <v>3891219.5200000009</v>
      </c>
      <c r="AA111" s="15">
        <v>6.0988782106286141</v>
      </c>
      <c r="AB111"/>
      <c r="AC111"/>
    </row>
    <row r="112" spans="1:29" x14ac:dyDescent="0.25">
      <c r="A112" t="s">
        <v>57</v>
      </c>
      <c r="B112" t="s">
        <v>58</v>
      </c>
      <c r="C112" t="s">
        <v>121</v>
      </c>
      <c r="D112" t="s">
        <v>122</v>
      </c>
      <c r="E112" t="s">
        <v>61</v>
      </c>
      <c r="F112" t="s">
        <v>62</v>
      </c>
      <c r="G112" t="s">
        <v>63</v>
      </c>
      <c r="H112" t="s">
        <v>64</v>
      </c>
      <c r="I112" t="s">
        <v>12</v>
      </c>
      <c r="J112" t="s">
        <v>65</v>
      </c>
      <c r="K112" t="s">
        <v>66</v>
      </c>
      <c r="L112" t="s">
        <v>77</v>
      </c>
      <c r="M112" t="s">
        <v>78</v>
      </c>
      <c r="N112" t="s">
        <v>79</v>
      </c>
      <c r="O112" t="s">
        <v>80</v>
      </c>
      <c r="P112" t="s">
        <v>71</v>
      </c>
      <c r="Q112" t="s">
        <v>72</v>
      </c>
      <c r="R112" s="23">
        <v>6662.37</v>
      </c>
      <c r="S112" t="s">
        <v>73</v>
      </c>
      <c r="T112" t="s">
        <v>74</v>
      </c>
      <c r="U112" s="23">
        <v>52986943.82</v>
      </c>
      <c r="V112" s="25">
        <v>1.25736068542328E-4</v>
      </c>
      <c r="W112" s="15">
        <v>3057.9165267497792</v>
      </c>
      <c r="X112" s="23">
        <v>20428902.48</v>
      </c>
      <c r="Y112" s="15">
        <v>2574.7657155233142</v>
      </c>
      <c r="Z112" s="23">
        <v>3891219.5200000009</v>
      </c>
      <c r="AA112" s="15">
        <v>483.15081122646512</v>
      </c>
      <c r="AB112"/>
      <c r="AC112"/>
    </row>
    <row r="113" spans="1:29" x14ac:dyDescent="0.25">
      <c r="A113" t="s">
        <v>57</v>
      </c>
      <c r="B113" t="s">
        <v>58</v>
      </c>
      <c r="C113" t="s">
        <v>125</v>
      </c>
      <c r="D113" t="s">
        <v>126</v>
      </c>
      <c r="E113" t="s">
        <v>61</v>
      </c>
      <c r="F113" t="s">
        <v>62</v>
      </c>
      <c r="G113" t="s">
        <v>63</v>
      </c>
      <c r="H113" t="s">
        <v>64</v>
      </c>
      <c r="I113" t="s">
        <v>12</v>
      </c>
      <c r="J113" t="s">
        <v>205</v>
      </c>
      <c r="K113" t="s">
        <v>206</v>
      </c>
      <c r="L113" t="s">
        <v>67</v>
      </c>
      <c r="M113" t="s">
        <v>68</v>
      </c>
      <c r="N113" t="s">
        <v>157</v>
      </c>
      <c r="O113" t="s">
        <v>158</v>
      </c>
      <c r="P113" t="s">
        <v>71</v>
      </c>
      <c r="Q113" t="s">
        <v>72</v>
      </c>
      <c r="R113" s="23">
        <v>1368.96</v>
      </c>
      <c r="S113" t="s">
        <v>73</v>
      </c>
      <c r="T113" t="s">
        <v>74</v>
      </c>
      <c r="U113" s="23">
        <v>52986943.82</v>
      </c>
      <c r="V113" s="25">
        <v>2.58357984308445E-5</v>
      </c>
      <c r="W113" s="15">
        <v>628.32976980554679</v>
      </c>
      <c r="X113" s="23">
        <v>20428902.48</v>
      </c>
      <c r="Y113" s="15">
        <v>529.05366617627033</v>
      </c>
      <c r="Z113" s="23">
        <v>3891219.5200000009</v>
      </c>
      <c r="AA113" s="15">
        <v>99.276103629276392</v>
      </c>
      <c r="AB113"/>
      <c r="AC113"/>
    </row>
    <row r="114" spans="1:29" x14ac:dyDescent="0.25">
      <c r="A114" t="s">
        <v>57</v>
      </c>
      <c r="B114" t="s">
        <v>58</v>
      </c>
      <c r="C114" t="s">
        <v>113</v>
      </c>
      <c r="D114" t="s">
        <v>114</v>
      </c>
      <c r="E114" t="s">
        <v>61</v>
      </c>
      <c r="F114" t="s">
        <v>62</v>
      </c>
      <c r="G114" t="s">
        <v>63</v>
      </c>
      <c r="H114" t="s">
        <v>64</v>
      </c>
      <c r="I114" t="s">
        <v>12</v>
      </c>
      <c r="J114" t="s">
        <v>205</v>
      </c>
      <c r="K114" t="s">
        <v>206</v>
      </c>
      <c r="L114" t="s">
        <v>67</v>
      </c>
      <c r="M114" t="s">
        <v>68</v>
      </c>
      <c r="N114" t="s">
        <v>69</v>
      </c>
      <c r="O114" t="s">
        <v>70</v>
      </c>
      <c r="P114" t="s">
        <v>71</v>
      </c>
      <c r="Q114" t="s">
        <v>72</v>
      </c>
      <c r="R114" s="23">
        <v>10769.47</v>
      </c>
      <c r="S114" t="s">
        <v>73</v>
      </c>
      <c r="T114" t="s">
        <v>74</v>
      </c>
      <c r="U114" s="23">
        <v>52986943.82</v>
      </c>
      <c r="V114" s="25">
        <v>2.0324761580106499E-4</v>
      </c>
      <c r="W114" s="15">
        <v>4943.0068124910285</v>
      </c>
      <c r="X114" s="23">
        <v>20428902.48</v>
      </c>
      <c r="Y114" s="15">
        <v>4162.0117361174462</v>
      </c>
      <c r="Z114" s="23">
        <v>3891219.5200000009</v>
      </c>
      <c r="AA114" s="15">
        <v>780.99507637358249</v>
      </c>
      <c r="AB114"/>
      <c r="AC114"/>
    </row>
    <row r="115" spans="1:29" x14ac:dyDescent="0.25">
      <c r="A115" t="s">
        <v>57</v>
      </c>
      <c r="B115" t="s">
        <v>58</v>
      </c>
      <c r="C115" t="s">
        <v>127</v>
      </c>
      <c r="D115" t="s">
        <v>128</v>
      </c>
      <c r="E115" t="s">
        <v>61</v>
      </c>
      <c r="F115" t="s">
        <v>62</v>
      </c>
      <c r="G115" t="s">
        <v>63</v>
      </c>
      <c r="H115" t="s">
        <v>64</v>
      </c>
      <c r="I115" t="s">
        <v>12</v>
      </c>
      <c r="J115" t="s">
        <v>205</v>
      </c>
      <c r="K115" t="s">
        <v>206</v>
      </c>
      <c r="L115" t="s">
        <v>67</v>
      </c>
      <c r="M115" t="s">
        <v>68</v>
      </c>
      <c r="N115" t="s">
        <v>157</v>
      </c>
      <c r="O115" t="s">
        <v>158</v>
      </c>
      <c r="P115" t="s">
        <v>71</v>
      </c>
      <c r="Q115" t="s">
        <v>72</v>
      </c>
      <c r="R115" s="23">
        <v>2309.7600000000002</v>
      </c>
      <c r="S115" t="s">
        <v>73</v>
      </c>
      <c r="T115" t="s">
        <v>74</v>
      </c>
      <c r="U115" s="23">
        <v>52986943.82</v>
      </c>
      <c r="V115" s="25">
        <v>4.35911157255342E-5</v>
      </c>
      <c r="W115" s="15">
        <v>1060.1412525611104</v>
      </c>
      <c r="X115" s="23">
        <v>20428902.48</v>
      </c>
      <c r="Y115" s="15">
        <v>892.63893465645492</v>
      </c>
      <c r="Z115" s="23">
        <v>3891219.5200000009</v>
      </c>
      <c r="AA115" s="15">
        <v>167.50231790465543</v>
      </c>
      <c r="AB115"/>
      <c r="AC115"/>
    </row>
    <row r="116" spans="1:29" x14ac:dyDescent="0.25">
      <c r="A116" t="s">
        <v>57</v>
      </c>
      <c r="B116" t="s">
        <v>58</v>
      </c>
      <c r="C116" t="s">
        <v>125</v>
      </c>
      <c r="D116" t="s">
        <v>126</v>
      </c>
      <c r="E116" t="s">
        <v>61</v>
      </c>
      <c r="F116" t="s">
        <v>62</v>
      </c>
      <c r="G116" t="s">
        <v>63</v>
      </c>
      <c r="H116" t="s">
        <v>64</v>
      </c>
      <c r="I116" t="s">
        <v>12</v>
      </c>
      <c r="J116" t="s">
        <v>65</v>
      </c>
      <c r="K116" t="s">
        <v>66</v>
      </c>
      <c r="L116" t="s">
        <v>77</v>
      </c>
      <c r="M116" t="s">
        <v>78</v>
      </c>
      <c r="N116" t="s">
        <v>155</v>
      </c>
      <c r="O116" t="s">
        <v>156</v>
      </c>
      <c r="P116" t="s">
        <v>71</v>
      </c>
      <c r="Q116" t="s">
        <v>72</v>
      </c>
      <c r="R116" s="23">
        <v>22416.91</v>
      </c>
      <c r="S116" t="s">
        <v>73</v>
      </c>
      <c r="T116" t="s">
        <v>74</v>
      </c>
      <c r="U116" s="23">
        <v>52986943.82</v>
      </c>
      <c r="V116" s="25">
        <v>4.2306478509407299E-4</v>
      </c>
      <c r="W116" s="15">
        <v>10288.987187391636</v>
      </c>
      <c r="X116" s="23">
        <v>20428902.48</v>
      </c>
      <c r="Y116" s="15">
        <v>8663.3272117837569</v>
      </c>
      <c r="Z116" s="23">
        <v>3891219.5200000009</v>
      </c>
      <c r="AA116" s="15">
        <v>1625.6599756078786</v>
      </c>
      <c r="AB116"/>
      <c r="AC116"/>
    </row>
    <row r="117" spans="1:29" x14ac:dyDescent="0.25">
      <c r="A117" t="s">
        <v>57</v>
      </c>
      <c r="B117" t="s">
        <v>58</v>
      </c>
      <c r="C117" t="s">
        <v>75</v>
      </c>
      <c r="D117" t="s">
        <v>76</v>
      </c>
      <c r="E117" t="s">
        <v>61</v>
      </c>
      <c r="F117" t="s">
        <v>62</v>
      </c>
      <c r="G117" t="s">
        <v>63</v>
      </c>
      <c r="H117" t="s">
        <v>64</v>
      </c>
      <c r="I117" t="s">
        <v>12</v>
      </c>
      <c r="J117" t="s">
        <v>65</v>
      </c>
      <c r="K117" t="s">
        <v>66</v>
      </c>
      <c r="L117" t="s">
        <v>67</v>
      </c>
      <c r="M117" t="s">
        <v>68</v>
      </c>
      <c r="N117" t="s">
        <v>129</v>
      </c>
      <c r="O117" t="s">
        <v>130</v>
      </c>
      <c r="P117" t="s">
        <v>71</v>
      </c>
      <c r="Q117" t="s">
        <v>72</v>
      </c>
      <c r="R117" s="23">
        <v>133939.54</v>
      </c>
      <c r="S117" t="s">
        <v>73</v>
      </c>
      <c r="T117" t="s">
        <v>74</v>
      </c>
      <c r="U117" s="23">
        <v>52986943.82</v>
      </c>
      <c r="V117" s="25">
        <v>2.5277838339761798E-3</v>
      </c>
      <c r="W117" s="15">
        <v>61476.011231928438</v>
      </c>
      <c r="X117" s="23">
        <v>20428902.48</v>
      </c>
      <c r="Y117" s="15">
        <v>51762.801457283742</v>
      </c>
      <c r="Z117" s="23">
        <v>3891219.5200000009</v>
      </c>
      <c r="AA117" s="15">
        <v>9713.2097746446925</v>
      </c>
      <c r="AB117"/>
      <c r="AC117"/>
    </row>
    <row r="118" spans="1:29" x14ac:dyDescent="0.25">
      <c r="A118" t="s">
        <v>57</v>
      </c>
      <c r="B118" t="s">
        <v>58</v>
      </c>
      <c r="C118" t="s">
        <v>75</v>
      </c>
      <c r="D118" t="s">
        <v>76</v>
      </c>
      <c r="E118" t="s">
        <v>61</v>
      </c>
      <c r="F118" t="s">
        <v>62</v>
      </c>
      <c r="G118" t="s">
        <v>63</v>
      </c>
      <c r="H118" t="s">
        <v>64</v>
      </c>
      <c r="I118" t="s">
        <v>12</v>
      </c>
      <c r="J118" t="s">
        <v>65</v>
      </c>
      <c r="K118" t="s">
        <v>66</v>
      </c>
      <c r="L118" t="s">
        <v>77</v>
      </c>
      <c r="M118" t="s">
        <v>78</v>
      </c>
      <c r="N118" t="s">
        <v>83</v>
      </c>
      <c r="O118" t="s">
        <v>84</v>
      </c>
      <c r="P118" t="s">
        <v>71</v>
      </c>
      <c r="Q118" t="s">
        <v>72</v>
      </c>
      <c r="R118" s="23">
        <v>70728.960000000006</v>
      </c>
      <c r="S118" t="s">
        <v>73</v>
      </c>
      <c r="T118" t="s">
        <v>74</v>
      </c>
      <c r="U118" s="23">
        <v>52986943.82</v>
      </c>
      <c r="V118" s="25">
        <v>1.3348375071464899E-3</v>
      </c>
      <c r="W118" s="15">
        <v>32463.411023978508</v>
      </c>
      <c r="X118" s="23">
        <v>20428902.48</v>
      </c>
      <c r="Y118" s="15">
        <v>27334.192082189904</v>
      </c>
      <c r="Z118" s="23">
        <v>3891219.5200000009</v>
      </c>
      <c r="AA118" s="15">
        <v>5129.2189417886038</v>
      </c>
      <c r="AB118"/>
      <c r="AC118"/>
    </row>
    <row r="119" spans="1:29" x14ac:dyDescent="0.25">
      <c r="A119" t="s">
        <v>57</v>
      </c>
      <c r="B119" t="s">
        <v>58</v>
      </c>
      <c r="C119" t="s">
        <v>127</v>
      </c>
      <c r="D119" t="s">
        <v>128</v>
      </c>
      <c r="E119" t="s">
        <v>61</v>
      </c>
      <c r="F119" t="s">
        <v>62</v>
      </c>
      <c r="G119" t="s">
        <v>63</v>
      </c>
      <c r="H119" t="s">
        <v>64</v>
      </c>
      <c r="I119" t="s">
        <v>12</v>
      </c>
      <c r="J119" t="s">
        <v>65</v>
      </c>
      <c r="K119" t="s">
        <v>66</v>
      </c>
      <c r="L119" t="s">
        <v>141</v>
      </c>
      <c r="M119" t="s">
        <v>142</v>
      </c>
      <c r="N119" t="s">
        <v>169</v>
      </c>
      <c r="O119" t="s">
        <v>170</v>
      </c>
      <c r="P119" t="s">
        <v>71</v>
      </c>
      <c r="Q119" t="s">
        <v>72</v>
      </c>
      <c r="R119" s="23">
        <v>61734.18</v>
      </c>
      <c r="S119" t="s">
        <v>73</v>
      </c>
      <c r="T119" t="s">
        <v>74</v>
      </c>
      <c r="U119" s="23">
        <v>52986943.82</v>
      </c>
      <c r="V119" s="25">
        <v>1.16508285908534E-3</v>
      </c>
      <c r="W119" s="15">
        <v>28334.957273064276</v>
      </c>
      <c r="X119" s="23">
        <v>20428902.48</v>
      </c>
      <c r="Y119" s="15">
        <v>23858.034023920118</v>
      </c>
      <c r="Z119" s="23">
        <v>3891219.5200000009</v>
      </c>
      <c r="AA119" s="15">
        <v>4476.9232491441553</v>
      </c>
      <c r="AB119"/>
      <c r="AC119"/>
    </row>
    <row r="120" spans="1:29" x14ac:dyDescent="0.25">
      <c r="A120" t="s">
        <v>57</v>
      </c>
      <c r="B120" t="s">
        <v>58</v>
      </c>
      <c r="C120" t="s">
        <v>121</v>
      </c>
      <c r="D120" t="s">
        <v>122</v>
      </c>
      <c r="E120" t="s">
        <v>61</v>
      </c>
      <c r="F120" t="s">
        <v>62</v>
      </c>
      <c r="G120" t="s">
        <v>63</v>
      </c>
      <c r="H120" t="s">
        <v>64</v>
      </c>
      <c r="I120" t="s">
        <v>12</v>
      </c>
      <c r="J120" t="s">
        <v>65</v>
      </c>
      <c r="K120" t="s">
        <v>66</v>
      </c>
      <c r="L120" t="s">
        <v>67</v>
      </c>
      <c r="M120" t="s">
        <v>68</v>
      </c>
      <c r="N120" t="s">
        <v>69</v>
      </c>
      <c r="O120" t="s">
        <v>70</v>
      </c>
      <c r="P120" t="s">
        <v>71</v>
      </c>
      <c r="Q120" t="s">
        <v>72</v>
      </c>
      <c r="R120" s="23">
        <v>185778.86</v>
      </c>
      <c r="S120" t="s">
        <v>73</v>
      </c>
      <c r="T120" t="s">
        <v>74</v>
      </c>
      <c r="U120" s="23">
        <v>52986943.82</v>
      </c>
      <c r="V120" s="25">
        <v>3.5061252189049199E-3</v>
      </c>
      <c r="W120" s="15">
        <v>85269.393071044353</v>
      </c>
      <c r="X120" s="23">
        <v>20428902.48</v>
      </c>
      <c r="Y120" s="15">
        <v>71796.828965819339</v>
      </c>
      <c r="Z120" s="23">
        <v>3891219.5200000009</v>
      </c>
      <c r="AA120" s="15">
        <v>13472.564105225008</v>
      </c>
      <c r="AB120"/>
      <c r="AC120"/>
    </row>
    <row r="121" spans="1:29" x14ac:dyDescent="0.25">
      <c r="A121" t="s">
        <v>57</v>
      </c>
      <c r="B121" t="s">
        <v>58</v>
      </c>
      <c r="C121" t="s">
        <v>101</v>
      </c>
      <c r="D121" t="s">
        <v>102</v>
      </c>
      <c r="E121" t="s">
        <v>61</v>
      </c>
      <c r="F121" t="s">
        <v>62</v>
      </c>
      <c r="G121" t="s">
        <v>63</v>
      </c>
      <c r="H121" t="s">
        <v>64</v>
      </c>
      <c r="I121" t="s">
        <v>12</v>
      </c>
      <c r="J121" t="s">
        <v>65</v>
      </c>
      <c r="K121" t="s">
        <v>66</v>
      </c>
      <c r="L121" t="s">
        <v>93</v>
      </c>
      <c r="M121" t="s">
        <v>94</v>
      </c>
      <c r="N121" t="s">
        <v>171</v>
      </c>
      <c r="O121" t="s">
        <v>172</v>
      </c>
      <c r="P121" t="s">
        <v>71</v>
      </c>
      <c r="Q121" t="s">
        <v>72</v>
      </c>
      <c r="R121" s="23">
        <v>74960.600000000006</v>
      </c>
      <c r="S121" t="s">
        <v>73</v>
      </c>
      <c r="T121" t="s">
        <v>74</v>
      </c>
      <c r="U121" s="23">
        <v>52986943.82</v>
      </c>
      <c r="V121" s="25">
        <v>1.4146994447282301E-3</v>
      </c>
      <c r="W121" s="15">
        <v>34405.663089122812</v>
      </c>
      <c r="X121" s="23">
        <v>20428902.48</v>
      </c>
      <c r="Y121" s="15">
        <v>28969.568321041406</v>
      </c>
      <c r="Z121" s="23">
        <v>3891219.5200000009</v>
      </c>
      <c r="AA121" s="15">
        <v>5436.0947680814043</v>
      </c>
      <c r="AB121"/>
      <c r="AC121"/>
    </row>
    <row r="122" spans="1:29" x14ac:dyDescent="0.25">
      <c r="A122" t="s">
        <v>57</v>
      </c>
      <c r="B122" t="s">
        <v>58</v>
      </c>
      <c r="C122" t="s">
        <v>173</v>
      </c>
      <c r="D122" t="s">
        <v>174</v>
      </c>
      <c r="E122" t="s">
        <v>61</v>
      </c>
      <c r="F122" t="s">
        <v>62</v>
      </c>
      <c r="G122" t="s">
        <v>63</v>
      </c>
      <c r="H122" t="s">
        <v>64</v>
      </c>
      <c r="I122" t="s">
        <v>12</v>
      </c>
      <c r="J122" t="s">
        <v>65</v>
      </c>
      <c r="K122" t="s">
        <v>66</v>
      </c>
      <c r="L122" t="s">
        <v>93</v>
      </c>
      <c r="M122" t="s">
        <v>94</v>
      </c>
      <c r="N122" t="s">
        <v>95</v>
      </c>
      <c r="O122" t="s">
        <v>96</v>
      </c>
      <c r="P122" t="s">
        <v>71</v>
      </c>
      <c r="Q122" t="s">
        <v>72</v>
      </c>
      <c r="R122" s="23">
        <v>428645.63</v>
      </c>
      <c r="S122" t="s">
        <v>73</v>
      </c>
      <c r="T122" t="s">
        <v>74</v>
      </c>
      <c r="U122" s="23">
        <v>52986943.82</v>
      </c>
      <c r="V122" s="25">
        <v>8.0896462240988409E-3</v>
      </c>
      <c r="W122" s="15">
        <v>196741.18310692316</v>
      </c>
      <c r="X122" s="23">
        <v>20428902.48</v>
      </c>
      <c r="Y122" s="15">
        <v>165656.07617602928</v>
      </c>
      <c r="Z122" s="23">
        <v>3891219.5200000009</v>
      </c>
      <c r="AA122" s="15">
        <v>31085.10693089386</v>
      </c>
      <c r="AB122"/>
      <c r="AC122"/>
    </row>
    <row r="123" spans="1:29" x14ac:dyDescent="0.25">
      <c r="A123" t="s">
        <v>57</v>
      </c>
      <c r="B123" t="s">
        <v>58</v>
      </c>
      <c r="C123" t="s">
        <v>125</v>
      </c>
      <c r="D123" t="s">
        <v>126</v>
      </c>
      <c r="E123" t="s">
        <v>61</v>
      </c>
      <c r="F123" t="s">
        <v>62</v>
      </c>
      <c r="G123" t="s">
        <v>63</v>
      </c>
      <c r="H123" t="s">
        <v>64</v>
      </c>
      <c r="I123" t="s">
        <v>12</v>
      </c>
      <c r="J123" t="s">
        <v>65</v>
      </c>
      <c r="K123" t="s">
        <v>66</v>
      </c>
      <c r="L123" t="s">
        <v>67</v>
      </c>
      <c r="M123" t="s">
        <v>68</v>
      </c>
      <c r="N123" t="s">
        <v>69</v>
      </c>
      <c r="O123" t="s">
        <v>70</v>
      </c>
      <c r="P123" t="s">
        <v>71</v>
      </c>
      <c r="Q123" t="s">
        <v>72</v>
      </c>
      <c r="R123" s="23">
        <v>47904.37</v>
      </c>
      <c r="S123" t="s">
        <v>73</v>
      </c>
      <c r="T123" t="s">
        <v>74</v>
      </c>
      <c r="U123" s="23">
        <v>52986943.82</v>
      </c>
      <c r="V123" s="25">
        <v>9.0407875122472002E-4</v>
      </c>
      <c r="W123" s="15">
        <v>21987.30552739284</v>
      </c>
      <c r="X123" s="23">
        <v>20428902.48</v>
      </c>
      <c r="Y123" s="15">
        <v>18513.311254064771</v>
      </c>
      <c r="Z123" s="23">
        <v>3891219.5200000009</v>
      </c>
      <c r="AA123" s="15">
        <v>3473.9942733280686</v>
      </c>
      <c r="AB123"/>
      <c r="AC123"/>
    </row>
    <row r="124" spans="1:29" x14ac:dyDescent="0.25">
      <c r="A124" t="s">
        <v>57</v>
      </c>
      <c r="B124" t="s">
        <v>58</v>
      </c>
      <c r="C124" t="s">
        <v>117</v>
      </c>
      <c r="D124" t="s">
        <v>118</v>
      </c>
      <c r="E124" t="s">
        <v>61</v>
      </c>
      <c r="F124" t="s">
        <v>62</v>
      </c>
      <c r="G124" t="s">
        <v>63</v>
      </c>
      <c r="H124" t="s">
        <v>64</v>
      </c>
      <c r="I124" t="s">
        <v>12</v>
      </c>
      <c r="J124" t="s">
        <v>65</v>
      </c>
      <c r="K124" t="s">
        <v>66</v>
      </c>
      <c r="L124" t="s">
        <v>67</v>
      </c>
      <c r="M124" t="s">
        <v>68</v>
      </c>
      <c r="N124" t="s">
        <v>129</v>
      </c>
      <c r="O124" t="s">
        <v>130</v>
      </c>
      <c r="P124" t="s">
        <v>71</v>
      </c>
      <c r="Q124" t="s">
        <v>72</v>
      </c>
      <c r="R124" s="23">
        <v>81993.899999999994</v>
      </c>
      <c r="S124" t="s">
        <v>73</v>
      </c>
      <c r="T124" t="s">
        <v>74</v>
      </c>
      <c r="U124" s="23">
        <v>52986943.82</v>
      </c>
      <c r="V124" s="25">
        <v>1.54743591701643E-3</v>
      </c>
      <c r="W124" s="15">
        <v>37633.830289021455</v>
      </c>
      <c r="X124" s="23">
        <v>20428902.48</v>
      </c>
      <c r="Y124" s="15">
        <v>31687.685103356063</v>
      </c>
      <c r="Z124" s="23">
        <v>3891219.5200000009</v>
      </c>
      <c r="AA124" s="15">
        <v>5946.1451856653903</v>
      </c>
      <c r="AB124"/>
      <c r="AC124"/>
    </row>
    <row r="125" spans="1:29" x14ac:dyDescent="0.25">
      <c r="A125" t="s">
        <v>57</v>
      </c>
      <c r="B125" t="s">
        <v>58</v>
      </c>
      <c r="C125" t="s">
        <v>165</v>
      </c>
      <c r="D125" t="s">
        <v>166</v>
      </c>
      <c r="E125" t="s">
        <v>61</v>
      </c>
      <c r="F125" t="s">
        <v>62</v>
      </c>
      <c r="G125" t="s">
        <v>63</v>
      </c>
      <c r="H125" t="s">
        <v>64</v>
      </c>
      <c r="I125" t="s">
        <v>12</v>
      </c>
      <c r="J125" t="s">
        <v>65</v>
      </c>
      <c r="K125" t="s">
        <v>66</v>
      </c>
      <c r="L125" t="s">
        <v>67</v>
      </c>
      <c r="M125" t="s">
        <v>68</v>
      </c>
      <c r="N125" t="s">
        <v>69</v>
      </c>
      <c r="O125" t="s">
        <v>70</v>
      </c>
      <c r="P125" t="s">
        <v>71</v>
      </c>
      <c r="Q125" t="s">
        <v>72</v>
      </c>
      <c r="R125" s="23">
        <v>89199.46</v>
      </c>
      <c r="S125" t="s">
        <v>73</v>
      </c>
      <c r="T125" t="s">
        <v>74</v>
      </c>
      <c r="U125" s="23">
        <v>52986943.82</v>
      </c>
      <c r="V125" s="25">
        <v>1.6834233788424601E-3</v>
      </c>
      <c r="W125" s="15">
        <v>40941.061951100848</v>
      </c>
      <c r="X125" s="23">
        <v>20428902.48</v>
      </c>
      <c r="Y125" s="15">
        <v>34472.374162826913</v>
      </c>
      <c r="Z125" s="23">
        <v>3891219.5200000009</v>
      </c>
      <c r="AA125" s="15">
        <v>6468.6877882739336</v>
      </c>
      <c r="AB125"/>
      <c r="AC125"/>
    </row>
    <row r="126" spans="1:29" x14ac:dyDescent="0.25">
      <c r="A126" t="s">
        <v>57</v>
      </c>
      <c r="B126" t="s">
        <v>58</v>
      </c>
      <c r="C126" t="s">
        <v>101</v>
      </c>
      <c r="D126" t="s">
        <v>102</v>
      </c>
      <c r="E126" t="s">
        <v>61</v>
      </c>
      <c r="F126" t="s">
        <v>62</v>
      </c>
      <c r="G126" t="s">
        <v>63</v>
      </c>
      <c r="H126" t="s">
        <v>64</v>
      </c>
      <c r="I126" t="s">
        <v>12</v>
      </c>
      <c r="J126" t="s">
        <v>65</v>
      </c>
      <c r="K126" t="s">
        <v>66</v>
      </c>
      <c r="L126" t="s">
        <v>93</v>
      </c>
      <c r="M126" t="s">
        <v>94</v>
      </c>
      <c r="N126" t="s">
        <v>95</v>
      </c>
      <c r="O126" t="s">
        <v>96</v>
      </c>
      <c r="P126" t="s">
        <v>71</v>
      </c>
      <c r="Q126" t="s">
        <v>72</v>
      </c>
      <c r="R126" s="23">
        <v>181733.3</v>
      </c>
      <c r="S126" t="s">
        <v>73</v>
      </c>
      <c r="T126" t="s">
        <v>74</v>
      </c>
      <c r="U126" s="23">
        <v>52986943.82</v>
      </c>
      <c r="V126" s="25">
        <v>3.4297750898289099E-3</v>
      </c>
      <c r="W126" s="15">
        <v>83412.548617200053</v>
      </c>
      <c r="X126" s="23">
        <v>20428902.48</v>
      </c>
      <c r="Y126" s="15">
        <v>70233.365935682436</v>
      </c>
      <c r="Z126" s="23">
        <v>3891219.5200000009</v>
      </c>
      <c r="AA126" s="15">
        <v>13179.182681517608</v>
      </c>
      <c r="AB126"/>
      <c r="AC126"/>
    </row>
    <row r="127" spans="1:29" x14ac:dyDescent="0.25">
      <c r="A127" t="s">
        <v>57</v>
      </c>
      <c r="B127" t="s">
        <v>58</v>
      </c>
      <c r="C127" t="s">
        <v>109</v>
      </c>
      <c r="D127" t="s">
        <v>110</v>
      </c>
      <c r="E127" t="s">
        <v>61</v>
      </c>
      <c r="F127" t="s">
        <v>62</v>
      </c>
      <c r="G127" t="s">
        <v>63</v>
      </c>
      <c r="H127" t="s">
        <v>64</v>
      </c>
      <c r="I127" t="s">
        <v>12</v>
      </c>
      <c r="J127" t="s">
        <v>65</v>
      </c>
      <c r="K127" t="s">
        <v>66</v>
      </c>
      <c r="L127" t="s">
        <v>85</v>
      </c>
      <c r="M127" t="s">
        <v>86</v>
      </c>
      <c r="N127" t="s">
        <v>107</v>
      </c>
      <c r="O127" t="s">
        <v>108</v>
      </c>
      <c r="P127" t="s">
        <v>71</v>
      </c>
      <c r="Q127" t="s">
        <v>72</v>
      </c>
      <c r="R127" s="23">
        <v>6516.12</v>
      </c>
      <c r="S127" t="s">
        <v>73</v>
      </c>
      <c r="T127" t="s">
        <v>74</v>
      </c>
      <c r="U127" s="23">
        <v>52986943.82</v>
      </c>
      <c r="V127" s="25">
        <v>1.2297595464527401E-4</v>
      </c>
      <c r="W127" s="15">
        <v>2990.7902200395306</v>
      </c>
      <c r="X127" s="23">
        <v>20428902.48</v>
      </c>
      <c r="Y127" s="15">
        <v>2518.2453652732847</v>
      </c>
      <c r="Z127" s="23">
        <v>3891219.5200000009</v>
      </c>
      <c r="AA127" s="15">
        <v>472.54485476624586</v>
      </c>
      <c r="AB127"/>
      <c r="AC127"/>
    </row>
    <row r="128" spans="1:29" x14ac:dyDescent="0.25">
      <c r="A128" t="s">
        <v>57</v>
      </c>
      <c r="B128" t="s">
        <v>58</v>
      </c>
      <c r="C128" t="s">
        <v>121</v>
      </c>
      <c r="D128" t="s">
        <v>122</v>
      </c>
      <c r="E128" t="s">
        <v>61</v>
      </c>
      <c r="F128" t="s">
        <v>62</v>
      </c>
      <c r="G128" t="s">
        <v>63</v>
      </c>
      <c r="H128" t="s">
        <v>64</v>
      </c>
      <c r="I128" t="s">
        <v>12</v>
      </c>
      <c r="J128" t="s">
        <v>65</v>
      </c>
      <c r="K128" t="s">
        <v>66</v>
      </c>
      <c r="L128" t="s">
        <v>93</v>
      </c>
      <c r="M128" t="s">
        <v>94</v>
      </c>
      <c r="N128" t="s">
        <v>95</v>
      </c>
      <c r="O128" t="s">
        <v>96</v>
      </c>
      <c r="P128" t="s">
        <v>71</v>
      </c>
      <c r="Q128" t="s">
        <v>72</v>
      </c>
      <c r="R128" s="23">
        <v>1141.45</v>
      </c>
      <c r="S128" t="s">
        <v>73</v>
      </c>
      <c r="T128" t="s">
        <v>74</v>
      </c>
      <c r="U128" s="23">
        <v>52986943.82</v>
      </c>
      <c r="V128" s="25">
        <v>2.1542099198579501E-5</v>
      </c>
      <c r="W128" s="15">
        <v>523.90648064555569</v>
      </c>
      <c r="X128" s="23">
        <v>20428902.48</v>
      </c>
      <c r="Y128" s="15">
        <v>441.12925670355787</v>
      </c>
      <c r="Z128" s="23">
        <v>3891219.5200000009</v>
      </c>
      <c r="AA128" s="15">
        <v>82.777223941997804</v>
      </c>
      <c r="AB128"/>
      <c r="AC128"/>
    </row>
    <row r="129" spans="1:29" x14ac:dyDescent="0.25">
      <c r="A129" t="s">
        <v>57</v>
      </c>
      <c r="B129" t="s">
        <v>58</v>
      </c>
      <c r="C129" t="s">
        <v>75</v>
      </c>
      <c r="D129" t="s">
        <v>76</v>
      </c>
      <c r="E129" t="s">
        <v>61</v>
      </c>
      <c r="F129" t="s">
        <v>62</v>
      </c>
      <c r="G129" t="s">
        <v>63</v>
      </c>
      <c r="H129" t="s">
        <v>64</v>
      </c>
      <c r="I129" t="s">
        <v>12</v>
      </c>
      <c r="J129" t="s">
        <v>65</v>
      </c>
      <c r="K129" t="s">
        <v>66</v>
      </c>
      <c r="L129" t="s">
        <v>67</v>
      </c>
      <c r="M129" t="s">
        <v>68</v>
      </c>
      <c r="N129" t="s">
        <v>69</v>
      </c>
      <c r="O129" t="s">
        <v>70</v>
      </c>
      <c r="P129" t="s">
        <v>71</v>
      </c>
      <c r="Q129" t="s">
        <v>72</v>
      </c>
      <c r="R129" s="23">
        <v>558986.38</v>
      </c>
      <c r="S129" t="s">
        <v>73</v>
      </c>
      <c r="T129" t="s">
        <v>74</v>
      </c>
      <c r="U129" s="23">
        <v>52986943.82</v>
      </c>
      <c r="V129" s="25">
        <v>1.05495116287309E-2</v>
      </c>
      <c r="W129" s="15">
        <v>256565.4098511542</v>
      </c>
      <c r="X129" s="23">
        <v>20428902.48</v>
      </c>
      <c r="Y129" s="15">
        <v>216028.07509467183</v>
      </c>
      <c r="Z129" s="23">
        <v>3891219.5200000009</v>
      </c>
      <c r="AA129" s="15">
        <v>40537.334756482363</v>
      </c>
      <c r="AB129"/>
      <c r="AC129"/>
    </row>
    <row r="130" spans="1:29" x14ac:dyDescent="0.25">
      <c r="A130" t="s">
        <v>57</v>
      </c>
      <c r="B130" t="s">
        <v>58</v>
      </c>
      <c r="C130" t="s">
        <v>101</v>
      </c>
      <c r="D130" t="s">
        <v>102</v>
      </c>
      <c r="E130" t="s">
        <v>61</v>
      </c>
      <c r="F130" t="s">
        <v>62</v>
      </c>
      <c r="G130" t="s">
        <v>63</v>
      </c>
      <c r="H130" t="s">
        <v>64</v>
      </c>
      <c r="I130" t="s">
        <v>12</v>
      </c>
      <c r="J130" t="s">
        <v>65</v>
      </c>
      <c r="K130" t="s">
        <v>66</v>
      </c>
      <c r="L130" t="s">
        <v>67</v>
      </c>
      <c r="M130" t="s">
        <v>68</v>
      </c>
      <c r="N130" t="s">
        <v>119</v>
      </c>
      <c r="O130" t="s">
        <v>120</v>
      </c>
      <c r="P130" t="s">
        <v>71</v>
      </c>
      <c r="Q130" t="s">
        <v>72</v>
      </c>
      <c r="R130" s="23">
        <v>5471.63</v>
      </c>
      <c r="S130" t="s">
        <v>73</v>
      </c>
      <c r="T130" t="s">
        <v>74</v>
      </c>
      <c r="U130" s="23">
        <v>52986943.82</v>
      </c>
      <c r="V130" s="25">
        <v>1.0326374018829E-4</v>
      </c>
      <c r="W130" s="15">
        <v>2511.3867595555157</v>
      </c>
      <c r="X130" s="23">
        <v>20428902.48</v>
      </c>
      <c r="Y130" s="15">
        <v>2114.5876515457439</v>
      </c>
      <c r="Z130" s="23">
        <v>3891219.5200000009</v>
      </c>
      <c r="AA130" s="15">
        <v>396.79910800977149</v>
      </c>
      <c r="AB130"/>
      <c r="AC130"/>
    </row>
    <row r="131" spans="1:29" x14ac:dyDescent="0.25">
      <c r="A131" t="s">
        <v>57</v>
      </c>
      <c r="B131" t="s">
        <v>58</v>
      </c>
      <c r="C131" t="s">
        <v>121</v>
      </c>
      <c r="D131" t="s">
        <v>122</v>
      </c>
      <c r="E131" t="s">
        <v>61</v>
      </c>
      <c r="F131" t="s">
        <v>62</v>
      </c>
      <c r="G131" t="s">
        <v>63</v>
      </c>
      <c r="H131" t="s">
        <v>64</v>
      </c>
      <c r="I131" t="s">
        <v>12</v>
      </c>
      <c r="J131" t="s">
        <v>65</v>
      </c>
      <c r="K131" t="s">
        <v>66</v>
      </c>
      <c r="L131" t="s">
        <v>93</v>
      </c>
      <c r="M131" t="s">
        <v>94</v>
      </c>
      <c r="N131" t="s">
        <v>97</v>
      </c>
      <c r="O131" t="s">
        <v>98</v>
      </c>
      <c r="P131" t="s">
        <v>71</v>
      </c>
      <c r="Q131" t="s">
        <v>72</v>
      </c>
      <c r="R131" s="23">
        <v>17393.25</v>
      </c>
      <c r="S131" t="s">
        <v>73</v>
      </c>
      <c r="T131" t="s">
        <v>74</v>
      </c>
      <c r="U131" s="23">
        <v>52986943.82</v>
      </c>
      <c r="V131" s="25">
        <v>3.2825539172604402E-4</v>
      </c>
      <c r="W131" s="15">
        <v>7983.2111739351813</v>
      </c>
      <c r="X131" s="23">
        <v>20428902.48</v>
      </c>
      <c r="Y131" s="15">
        <v>6721.8638084534223</v>
      </c>
      <c r="Z131" s="23">
        <v>3891219.5200000009</v>
      </c>
      <c r="AA131" s="15">
        <v>1261.3473654817587</v>
      </c>
      <c r="AB131"/>
      <c r="AC131"/>
    </row>
    <row r="132" spans="1:29" x14ac:dyDescent="0.25">
      <c r="A132" t="s">
        <v>57</v>
      </c>
      <c r="B132" t="s">
        <v>58</v>
      </c>
      <c r="C132" t="s">
        <v>101</v>
      </c>
      <c r="D132" t="s">
        <v>102</v>
      </c>
      <c r="E132" t="s">
        <v>61</v>
      </c>
      <c r="F132" t="s">
        <v>62</v>
      </c>
      <c r="G132" t="s">
        <v>63</v>
      </c>
      <c r="H132" t="s">
        <v>64</v>
      </c>
      <c r="I132" t="s">
        <v>12</v>
      </c>
      <c r="J132" t="s">
        <v>65</v>
      </c>
      <c r="K132" t="s">
        <v>66</v>
      </c>
      <c r="L132" t="s">
        <v>67</v>
      </c>
      <c r="M132" t="s">
        <v>68</v>
      </c>
      <c r="N132" t="s">
        <v>69</v>
      </c>
      <c r="O132" t="s">
        <v>70</v>
      </c>
      <c r="P132" t="s">
        <v>71</v>
      </c>
      <c r="Q132" t="s">
        <v>72</v>
      </c>
      <c r="R132" s="23">
        <v>459454.55</v>
      </c>
      <c r="S132" t="s">
        <v>73</v>
      </c>
      <c r="T132" t="s">
        <v>74</v>
      </c>
      <c r="U132" s="23">
        <v>52986943.82</v>
      </c>
      <c r="V132" s="25">
        <v>8.67108983603199E-3</v>
      </c>
      <c r="W132" s="15">
        <v>210881.96268525798</v>
      </c>
      <c r="X132" s="23">
        <v>20428902.48</v>
      </c>
      <c r="Y132" s="15">
        <v>177562.61258098722</v>
      </c>
      <c r="Z132" s="23">
        <v>3891219.5200000009</v>
      </c>
      <c r="AA132" s="15">
        <v>33319.350104270765</v>
      </c>
      <c r="AB132"/>
      <c r="AC132"/>
    </row>
    <row r="133" spans="1:29" x14ac:dyDescent="0.25">
      <c r="A133" t="s">
        <v>57</v>
      </c>
      <c r="B133" t="s">
        <v>58</v>
      </c>
      <c r="C133" t="s">
        <v>59</v>
      </c>
      <c r="D133" t="s">
        <v>60</v>
      </c>
      <c r="E133" t="s">
        <v>61</v>
      </c>
      <c r="F133" t="s">
        <v>62</v>
      </c>
      <c r="G133" t="s">
        <v>63</v>
      </c>
      <c r="H133" t="s">
        <v>64</v>
      </c>
      <c r="I133" t="s">
        <v>12</v>
      </c>
      <c r="J133" t="s">
        <v>65</v>
      </c>
      <c r="K133" t="s">
        <v>66</v>
      </c>
      <c r="L133" t="s">
        <v>93</v>
      </c>
      <c r="M133" t="s">
        <v>94</v>
      </c>
      <c r="N133" t="s">
        <v>95</v>
      </c>
      <c r="O133" t="s">
        <v>96</v>
      </c>
      <c r="P133" t="s">
        <v>71</v>
      </c>
      <c r="Q133" t="s">
        <v>72</v>
      </c>
      <c r="R133" s="23">
        <v>532792.47</v>
      </c>
      <c r="S133" t="s">
        <v>73</v>
      </c>
      <c r="T133" t="s">
        <v>74</v>
      </c>
      <c r="U133" s="23">
        <v>52986943.82</v>
      </c>
      <c r="V133" s="25">
        <v>1.00551651329416E-2</v>
      </c>
      <c r="W133" s="15">
        <v>244542.84276328594</v>
      </c>
      <c r="X133" s="23">
        <v>20428902.48</v>
      </c>
      <c r="Y133" s="15">
        <v>205905.07360668675</v>
      </c>
      <c r="Z133" s="23">
        <v>3891219.5200000009</v>
      </c>
      <c r="AA133" s="15">
        <v>38637.769156599177</v>
      </c>
      <c r="AB133"/>
      <c r="AC133"/>
    </row>
    <row r="134" spans="1:29" x14ac:dyDescent="0.25">
      <c r="A134" t="s">
        <v>57</v>
      </c>
      <c r="B134" t="s">
        <v>58</v>
      </c>
      <c r="C134" t="s">
        <v>133</v>
      </c>
      <c r="D134" t="s">
        <v>134</v>
      </c>
      <c r="E134" t="s">
        <v>61</v>
      </c>
      <c r="F134" t="s">
        <v>62</v>
      </c>
      <c r="G134" t="s">
        <v>63</v>
      </c>
      <c r="H134" t="s">
        <v>64</v>
      </c>
      <c r="I134" t="s">
        <v>12</v>
      </c>
      <c r="J134" t="s">
        <v>65</v>
      </c>
      <c r="K134" t="s">
        <v>66</v>
      </c>
      <c r="L134" t="s">
        <v>93</v>
      </c>
      <c r="M134" t="s">
        <v>94</v>
      </c>
      <c r="N134" t="s">
        <v>115</v>
      </c>
      <c r="O134" t="s">
        <v>116</v>
      </c>
      <c r="P134" t="s">
        <v>71</v>
      </c>
      <c r="Q134" t="s">
        <v>72</v>
      </c>
      <c r="R134" s="23">
        <v>267973.17</v>
      </c>
      <c r="S134" t="s">
        <v>73</v>
      </c>
      <c r="T134" t="s">
        <v>74</v>
      </c>
      <c r="U134" s="23">
        <v>52986943.82</v>
      </c>
      <c r="V134" s="25">
        <v>5.0573433884075602E-3</v>
      </c>
      <c r="W134" s="15">
        <v>122995.20820196524</v>
      </c>
      <c r="X134" s="23">
        <v>20428902.48</v>
      </c>
      <c r="Y134" s="15">
        <v>103561.96530605473</v>
      </c>
      <c r="Z134" s="23">
        <v>3891219.5200000009</v>
      </c>
      <c r="AA134" s="15">
        <v>19433.242895910509</v>
      </c>
      <c r="AB134"/>
      <c r="AC134"/>
    </row>
    <row r="135" spans="1:29" x14ac:dyDescent="0.25">
      <c r="A135" t="s">
        <v>57</v>
      </c>
      <c r="B135" t="s">
        <v>58</v>
      </c>
      <c r="C135" t="s">
        <v>133</v>
      </c>
      <c r="D135" t="s">
        <v>134</v>
      </c>
      <c r="E135" t="s">
        <v>61</v>
      </c>
      <c r="F135" t="s">
        <v>62</v>
      </c>
      <c r="G135" t="s">
        <v>63</v>
      </c>
      <c r="H135" t="s">
        <v>64</v>
      </c>
      <c r="I135" t="s">
        <v>12</v>
      </c>
      <c r="J135" t="s">
        <v>65</v>
      </c>
      <c r="K135" t="s">
        <v>66</v>
      </c>
      <c r="L135" t="s">
        <v>77</v>
      </c>
      <c r="M135" t="s">
        <v>78</v>
      </c>
      <c r="N135" t="s">
        <v>155</v>
      </c>
      <c r="O135" t="s">
        <v>156</v>
      </c>
      <c r="P135" t="s">
        <v>71</v>
      </c>
      <c r="Q135" t="s">
        <v>72</v>
      </c>
      <c r="R135" s="23">
        <v>71969.279999999999</v>
      </c>
      <c r="S135" t="s">
        <v>73</v>
      </c>
      <c r="T135" t="s">
        <v>74</v>
      </c>
      <c r="U135" s="23">
        <v>52986943.82</v>
      </c>
      <c r="V135" s="25">
        <v>1.35824553770235E-3</v>
      </c>
      <c r="W135" s="15">
        <v>33032.697182876749</v>
      </c>
      <c r="X135" s="23">
        <v>20428902.48</v>
      </c>
      <c r="Y135" s="15">
        <v>27813.531027982222</v>
      </c>
      <c r="Z135" s="23">
        <v>3891219.5200000009</v>
      </c>
      <c r="AA135" s="15">
        <v>5219.1661548945267</v>
      </c>
      <c r="AB135"/>
      <c r="AC135"/>
    </row>
    <row r="136" spans="1:29" x14ac:dyDescent="0.25">
      <c r="A136" t="s">
        <v>57</v>
      </c>
      <c r="B136" t="s">
        <v>58</v>
      </c>
      <c r="C136" t="s">
        <v>75</v>
      </c>
      <c r="D136" t="s">
        <v>76</v>
      </c>
      <c r="E136" t="s">
        <v>61</v>
      </c>
      <c r="F136" t="s">
        <v>62</v>
      </c>
      <c r="G136" t="s">
        <v>63</v>
      </c>
      <c r="H136" t="s">
        <v>64</v>
      </c>
      <c r="I136" t="s">
        <v>12</v>
      </c>
      <c r="J136" t="s">
        <v>167</v>
      </c>
      <c r="K136" t="s">
        <v>168</v>
      </c>
      <c r="L136" t="s">
        <v>67</v>
      </c>
      <c r="M136" t="s">
        <v>68</v>
      </c>
      <c r="N136" t="s">
        <v>69</v>
      </c>
      <c r="O136" t="s">
        <v>70</v>
      </c>
      <c r="P136" t="s">
        <v>71</v>
      </c>
      <c r="Q136" t="s">
        <v>72</v>
      </c>
      <c r="R136" s="23">
        <v>9077.3700000000008</v>
      </c>
      <c r="S136" t="s">
        <v>73</v>
      </c>
      <c r="T136" t="s">
        <v>74</v>
      </c>
      <c r="U136" s="23">
        <v>52986943.82</v>
      </c>
      <c r="V136" s="25">
        <v>1.7131333391932199E-4</v>
      </c>
      <c r="W136" s="15">
        <v>4166.361181144649</v>
      </c>
      <c r="X136" s="23">
        <v>20428902.48</v>
      </c>
      <c r="Y136" s="15">
        <v>3508.0761145237943</v>
      </c>
      <c r="Z136" s="23">
        <v>3891219.5200000009</v>
      </c>
      <c r="AA136" s="15">
        <v>658.28506662085454</v>
      </c>
      <c r="AB136"/>
      <c r="AC136"/>
    </row>
    <row r="137" spans="1:29" x14ac:dyDescent="0.25">
      <c r="A137" t="s">
        <v>57</v>
      </c>
      <c r="B137" t="s">
        <v>58</v>
      </c>
      <c r="C137" t="s">
        <v>113</v>
      </c>
      <c r="D137" t="s">
        <v>114</v>
      </c>
      <c r="E137" t="s">
        <v>61</v>
      </c>
      <c r="F137" t="s">
        <v>62</v>
      </c>
      <c r="G137" t="s">
        <v>63</v>
      </c>
      <c r="H137" t="s">
        <v>64</v>
      </c>
      <c r="I137" t="s">
        <v>12</v>
      </c>
      <c r="J137" t="s">
        <v>65</v>
      </c>
      <c r="K137" t="s">
        <v>66</v>
      </c>
      <c r="L137" t="s">
        <v>85</v>
      </c>
      <c r="M137" t="s">
        <v>86</v>
      </c>
      <c r="N137" t="s">
        <v>99</v>
      </c>
      <c r="O137" t="s">
        <v>100</v>
      </c>
      <c r="P137" t="s">
        <v>71</v>
      </c>
      <c r="Q137" t="s">
        <v>72</v>
      </c>
      <c r="R137" s="23">
        <v>33882.76</v>
      </c>
      <c r="S137" t="s">
        <v>73</v>
      </c>
      <c r="T137" t="s">
        <v>74</v>
      </c>
      <c r="U137" s="23">
        <v>52986943.82</v>
      </c>
      <c r="V137" s="25">
        <v>6.3945488373705599E-4</v>
      </c>
      <c r="W137" s="15">
        <v>15551.620785981018</v>
      </c>
      <c r="X137" s="23">
        <v>20428902.48</v>
      </c>
      <c r="Y137" s="15">
        <v>13094.464701796018</v>
      </c>
      <c r="Z137" s="23">
        <v>3891219.5200000009</v>
      </c>
      <c r="AA137" s="15">
        <v>2457.156084185001</v>
      </c>
      <c r="AB137"/>
      <c r="AC137"/>
    </row>
    <row r="138" spans="1:29" x14ac:dyDescent="0.25">
      <c r="A138" t="s">
        <v>57</v>
      </c>
      <c r="B138" t="s">
        <v>58</v>
      </c>
      <c r="C138" t="s">
        <v>137</v>
      </c>
      <c r="D138" t="s">
        <v>138</v>
      </c>
      <c r="E138" t="s">
        <v>61</v>
      </c>
      <c r="F138" t="s">
        <v>62</v>
      </c>
      <c r="G138" t="s">
        <v>63</v>
      </c>
      <c r="H138" t="s">
        <v>64</v>
      </c>
      <c r="I138" t="s">
        <v>12</v>
      </c>
      <c r="J138" t="s">
        <v>65</v>
      </c>
      <c r="K138" t="s">
        <v>66</v>
      </c>
      <c r="L138" t="s">
        <v>77</v>
      </c>
      <c r="M138" t="s">
        <v>78</v>
      </c>
      <c r="N138" t="s">
        <v>83</v>
      </c>
      <c r="O138" t="s">
        <v>84</v>
      </c>
      <c r="P138" t="s">
        <v>71</v>
      </c>
      <c r="Q138" t="s">
        <v>72</v>
      </c>
      <c r="R138" s="23">
        <v>51846.1</v>
      </c>
      <c r="S138" t="s">
        <v>73</v>
      </c>
      <c r="T138" t="s">
        <v>74</v>
      </c>
      <c r="U138" s="23">
        <v>52986943.82</v>
      </c>
      <c r="V138" s="25">
        <v>9.7846934097811904E-4</v>
      </c>
      <c r="W138" s="15">
        <v>23796.493745847456</v>
      </c>
      <c r="X138" s="23">
        <v>20428902.48</v>
      </c>
      <c r="Y138" s="15">
        <v>20036.647734003556</v>
      </c>
      <c r="Z138" s="23">
        <v>3891219.5200000009</v>
      </c>
      <c r="AA138" s="15">
        <v>3759.8460118438979</v>
      </c>
      <c r="AB138"/>
      <c r="AC138"/>
    </row>
    <row r="139" spans="1:29" x14ac:dyDescent="0.25">
      <c r="A139" t="s">
        <v>57</v>
      </c>
      <c r="B139" t="s">
        <v>58</v>
      </c>
      <c r="C139" t="s">
        <v>113</v>
      </c>
      <c r="D139" t="s">
        <v>114</v>
      </c>
      <c r="E139" t="s">
        <v>61</v>
      </c>
      <c r="F139" t="s">
        <v>62</v>
      </c>
      <c r="G139" t="s">
        <v>63</v>
      </c>
      <c r="H139" t="s">
        <v>64</v>
      </c>
      <c r="I139" t="s">
        <v>12</v>
      </c>
      <c r="J139" t="s">
        <v>65</v>
      </c>
      <c r="K139" t="s">
        <v>66</v>
      </c>
      <c r="L139" t="s">
        <v>77</v>
      </c>
      <c r="M139" t="s">
        <v>78</v>
      </c>
      <c r="N139" t="s">
        <v>79</v>
      </c>
      <c r="O139" t="s">
        <v>80</v>
      </c>
      <c r="P139" t="s">
        <v>71</v>
      </c>
      <c r="Q139" t="s">
        <v>72</v>
      </c>
      <c r="R139" s="23">
        <v>10871.66</v>
      </c>
      <c r="S139" t="s">
        <v>73</v>
      </c>
      <c r="T139" t="s">
        <v>74</v>
      </c>
      <c r="U139" s="23">
        <v>52986943.82</v>
      </c>
      <c r="V139" s="25">
        <v>2.0517620410287699E-4</v>
      </c>
      <c r="W139" s="15">
        <v>4989.9103152788693</v>
      </c>
      <c r="X139" s="23">
        <v>20428902.48</v>
      </c>
      <c r="Y139" s="15">
        <v>4201.5044854648077</v>
      </c>
      <c r="Z139" s="23">
        <v>3891219.5200000009</v>
      </c>
      <c r="AA139" s="15">
        <v>788.40582981406135</v>
      </c>
      <c r="AB139"/>
      <c r="AC139"/>
    </row>
    <row r="140" spans="1:29" x14ac:dyDescent="0.25">
      <c r="A140" t="s">
        <v>57</v>
      </c>
      <c r="B140" t="s">
        <v>58</v>
      </c>
      <c r="C140" t="s">
        <v>121</v>
      </c>
      <c r="D140" t="s">
        <v>122</v>
      </c>
      <c r="E140" t="s">
        <v>61</v>
      </c>
      <c r="F140" t="s">
        <v>62</v>
      </c>
      <c r="G140" t="s">
        <v>63</v>
      </c>
      <c r="H140" t="s">
        <v>64</v>
      </c>
      <c r="I140" t="s">
        <v>12</v>
      </c>
      <c r="J140" t="s">
        <v>65</v>
      </c>
      <c r="K140" t="s">
        <v>66</v>
      </c>
      <c r="L140" t="s">
        <v>67</v>
      </c>
      <c r="M140" t="s">
        <v>68</v>
      </c>
      <c r="N140" t="s">
        <v>129</v>
      </c>
      <c r="O140" t="s">
        <v>130</v>
      </c>
      <c r="P140" t="s">
        <v>71</v>
      </c>
      <c r="Q140" t="s">
        <v>72</v>
      </c>
      <c r="R140" s="23">
        <v>276919.46999999997</v>
      </c>
      <c r="S140" t="s">
        <v>73</v>
      </c>
      <c r="T140" t="s">
        <v>74</v>
      </c>
      <c r="U140" s="23">
        <v>52986943.82</v>
      </c>
      <c r="V140" s="25">
        <v>5.2261830940979201E-3</v>
      </c>
      <c r="W140" s="15">
        <v>127101.41044279889</v>
      </c>
      <c r="X140" s="23">
        <v>20428902.48</v>
      </c>
      <c r="Y140" s="15">
        <v>107019.38759283666</v>
      </c>
      <c r="Z140" s="23">
        <v>3891219.5200000009</v>
      </c>
      <c r="AA140" s="15">
        <v>20082.022849962224</v>
      </c>
      <c r="AB140"/>
      <c r="AC140"/>
    </row>
    <row r="141" spans="1:29" x14ac:dyDescent="0.25">
      <c r="A141" t="s">
        <v>57</v>
      </c>
      <c r="B141" t="s">
        <v>58</v>
      </c>
      <c r="C141" t="s">
        <v>173</v>
      </c>
      <c r="D141" t="s">
        <v>174</v>
      </c>
      <c r="E141" t="s">
        <v>61</v>
      </c>
      <c r="F141" t="s">
        <v>62</v>
      </c>
      <c r="G141" t="s">
        <v>63</v>
      </c>
      <c r="H141" t="s">
        <v>64</v>
      </c>
      <c r="I141" t="s">
        <v>12</v>
      </c>
      <c r="J141" t="s">
        <v>65</v>
      </c>
      <c r="K141" t="s">
        <v>66</v>
      </c>
      <c r="L141" t="s">
        <v>93</v>
      </c>
      <c r="M141" t="s">
        <v>94</v>
      </c>
      <c r="N141" t="s">
        <v>115</v>
      </c>
      <c r="O141" t="s">
        <v>116</v>
      </c>
      <c r="P141" t="s">
        <v>71</v>
      </c>
      <c r="Q141" t="s">
        <v>72</v>
      </c>
      <c r="R141" s="23">
        <v>15873.85</v>
      </c>
      <c r="S141" t="s">
        <v>73</v>
      </c>
      <c r="T141" t="s">
        <v>74</v>
      </c>
      <c r="U141" s="23">
        <v>52986943.82</v>
      </c>
      <c r="V141" s="25">
        <v>2.99580403314531E-4</v>
      </c>
      <c r="W141" s="15">
        <v>7285.831957418598</v>
      </c>
      <c r="X141" s="23">
        <v>20428902.48</v>
      </c>
      <c r="Y141" s="15">
        <v>6134.6705081464597</v>
      </c>
      <c r="Z141" s="23">
        <v>3891219.5200000009</v>
      </c>
      <c r="AA141" s="15">
        <v>1151.1614492721385</v>
      </c>
      <c r="AB141"/>
      <c r="AC141"/>
    </row>
    <row r="142" spans="1:29" x14ac:dyDescent="0.25">
      <c r="A142" t="s">
        <v>57</v>
      </c>
      <c r="B142" t="s">
        <v>58</v>
      </c>
      <c r="C142" t="s">
        <v>81</v>
      </c>
      <c r="D142" t="s">
        <v>82</v>
      </c>
      <c r="E142" t="s">
        <v>61</v>
      </c>
      <c r="F142" t="s">
        <v>62</v>
      </c>
      <c r="G142" t="s">
        <v>63</v>
      </c>
      <c r="H142" t="s">
        <v>64</v>
      </c>
      <c r="I142" t="s">
        <v>12</v>
      </c>
      <c r="J142" t="s">
        <v>65</v>
      </c>
      <c r="K142" t="s">
        <v>66</v>
      </c>
      <c r="L142" t="s">
        <v>67</v>
      </c>
      <c r="M142" t="s">
        <v>68</v>
      </c>
      <c r="N142" t="s">
        <v>129</v>
      </c>
      <c r="O142" t="s">
        <v>130</v>
      </c>
      <c r="P142" t="s">
        <v>71</v>
      </c>
      <c r="Q142" t="s">
        <v>72</v>
      </c>
      <c r="R142" s="23">
        <v>56342.68</v>
      </c>
      <c r="S142" t="s">
        <v>73</v>
      </c>
      <c r="T142" t="s">
        <v>74</v>
      </c>
      <c r="U142" s="23">
        <v>52986943.82</v>
      </c>
      <c r="V142" s="25">
        <v>1.06333137822403E-3</v>
      </c>
      <c r="W142" s="15">
        <v>25860.348844836553</v>
      </c>
      <c r="X142" s="23">
        <v>20428902.48</v>
      </c>
      <c r="Y142" s="15">
        <v>21774.413727352377</v>
      </c>
      <c r="Z142" s="23">
        <v>3891219.5200000009</v>
      </c>
      <c r="AA142" s="15">
        <v>4085.9351174841754</v>
      </c>
      <c r="AB142"/>
      <c r="AC142"/>
    </row>
    <row r="143" spans="1:29" x14ac:dyDescent="0.25">
      <c r="A143" t="s">
        <v>57</v>
      </c>
      <c r="B143" t="s">
        <v>58</v>
      </c>
      <c r="C143" t="s">
        <v>113</v>
      </c>
      <c r="D143" t="s">
        <v>114</v>
      </c>
      <c r="E143" t="s">
        <v>61</v>
      </c>
      <c r="F143" t="s">
        <v>62</v>
      </c>
      <c r="G143" t="s">
        <v>63</v>
      </c>
      <c r="H143" t="s">
        <v>64</v>
      </c>
      <c r="I143" t="s">
        <v>12</v>
      </c>
      <c r="J143" t="s">
        <v>65</v>
      </c>
      <c r="K143" t="s">
        <v>66</v>
      </c>
      <c r="L143" t="s">
        <v>85</v>
      </c>
      <c r="M143" t="s">
        <v>86</v>
      </c>
      <c r="N143" t="s">
        <v>87</v>
      </c>
      <c r="O143" t="s">
        <v>88</v>
      </c>
      <c r="P143" t="s">
        <v>71</v>
      </c>
      <c r="Q143" t="s">
        <v>72</v>
      </c>
      <c r="R143" s="23">
        <v>72596.38</v>
      </c>
      <c r="S143" t="s">
        <v>73</v>
      </c>
      <c r="T143" t="s">
        <v>74</v>
      </c>
      <c r="U143" s="23">
        <v>52986943.82</v>
      </c>
      <c r="V143" s="25">
        <v>1.37008052864144E-3</v>
      </c>
      <c r="W143" s="15">
        <v>33320.525606384312</v>
      </c>
      <c r="X143" s="23">
        <v>20428902.48</v>
      </c>
      <c r="Y143" s="15">
        <v>28055.882560575588</v>
      </c>
      <c r="Z143" s="23">
        <v>3891219.5200000009</v>
      </c>
      <c r="AA143" s="15">
        <v>5264.6430458087216</v>
      </c>
      <c r="AB143"/>
      <c r="AC143"/>
    </row>
    <row r="144" spans="1:29" x14ac:dyDescent="0.25">
      <c r="A144" t="s">
        <v>57</v>
      </c>
      <c r="B144" t="s">
        <v>58</v>
      </c>
      <c r="C144" t="s">
        <v>113</v>
      </c>
      <c r="D144" t="s">
        <v>114</v>
      </c>
      <c r="E144" t="s">
        <v>61</v>
      </c>
      <c r="F144" t="s">
        <v>62</v>
      </c>
      <c r="G144" t="s">
        <v>63</v>
      </c>
      <c r="H144" t="s">
        <v>64</v>
      </c>
      <c r="I144" t="s">
        <v>12</v>
      </c>
      <c r="J144" t="s">
        <v>65</v>
      </c>
      <c r="K144" t="s">
        <v>66</v>
      </c>
      <c r="L144" t="s">
        <v>93</v>
      </c>
      <c r="M144" t="s">
        <v>94</v>
      </c>
      <c r="N144" t="s">
        <v>97</v>
      </c>
      <c r="O144" t="s">
        <v>98</v>
      </c>
      <c r="P144" t="s">
        <v>71</v>
      </c>
      <c r="Q144" t="s">
        <v>72</v>
      </c>
      <c r="R144" s="23">
        <v>99737.5</v>
      </c>
      <c r="S144" t="s">
        <v>73</v>
      </c>
      <c r="T144" t="s">
        <v>74</v>
      </c>
      <c r="U144" s="23">
        <v>52986943.82</v>
      </c>
      <c r="V144" s="25">
        <v>1.88230331492253E-3</v>
      </c>
      <c r="W144" s="15">
        <v>45777.846259920349</v>
      </c>
      <c r="X144" s="23">
        <v>20428902.48</v>
      </c>
      <c r="Y144" s="15">
        <v>38544.946550852932</v>
      </c>
      <c r="Z144" s="23">
        <v>3891219.5200000009</v>
      </c>
      <c r="AA144" s="15">
        <v>7232.8997090674147</v>
      </c>
      <c r="AB144"/>
      <c r="AC144"/>
    </row>
    <row r="145" spans="1:29" x14ac:dyDescent="0.25">
      <c r="A145" t="s">
        <v>57</v>
      </c>
      <c r="B145" t="s">
        <v>58</v>
      </c>
      <c r="C145" t="s">
        <v>151</v>
      </c>
      <c r="D145" t="s">
        <v>152</v>
      </c>
      <c r="E145" t="s">
        <v>61</v>
      </c>
      <c r="F145" t="s">
        <v>62</v>
      </c>
      <c r="G145" t="s">
        <v>63</v>
      </c>
      <c r="H145" t="s">
        <v>64</v>
      </c>
      <c r="I145" t="s">
        <v>12</v>
      </c>
      <c r="J145" t="s">
        <v>167</v>
      </c>
      <c r="K145" t="s">
        <v>168</v>
      </c>
      <c r="L145" t="s">
        <v>67</v>
      </c>
      <c r="M145" t="s">
        <v>68</v>
      </c>
      <c r="N145" t="s">
        <v>69</v>
      </c>
      <c r="O145" t="s">
        <v>70</v>
      </c>
      <c r="P145" t="s">
        <v>71</v>
      </c>
      <c r="Q145" t="s">
        <v>72</v>
      </c>
      <c r="R145" s="23">
        <v>38716.19</v>
      </c>
      <c r="S145" t="s">
        <v>73</v>
      </c>
      <c r="T145" t="s">
        <v>74</v>
      </c>
      <c r="U145" s="23">
        <v>52986943.82</v>
      </c>
      <c r="V145" s="25">
        <v>7.3067414741867997E-4</v>
      </c>
      <c r="W145" s="15">
        <v>17770.084407468283</v>
      </c>
      <c r="X145" s="23">
        <v>20428902.48</v>
      </c>
      <c r="Y145" s="15">
        <v>14962.411071088294</v>
      </c>
      <c r="Z145" s="23">
        <v>3891219.5200000009</v>
      </c>
      <c r="AA145" s="15">
        <v>2807.6733363799885</v>
      </c>
      <c r="AB145"/>
      <c r="AC145"/>
    </row>
    <row r="146" spans="1:29" x14ac:dyDescent="0.25">
      <c r="A146" t="s">
        <v>57</v>
      </c>
      <c r="B146" t="s">
        <v>58</v>
      </c>
      <c r="C146" t="s">
        <v>133</v>
      </c>
      <c r="D146" t="s">
        <v>134</v>
      </c>
      <c r="E146" t="s">
        <v>61</v>
      </c>
      <c r="F146" t="s">
        <v>62</v>
      </c>
      <c r="G146" t="s">
        <v>63</v>
      </c>
      <c r="H146" t="s">
        <v>64</v>
      </c>
      <c r="I146" t="s">
        <v>12</v>
      </c>
      <c r="J146" t="s">
        <v>65</v>
      </c>
      <c r="K146" t="s">
        <v>66</v>
      </c>
      <c r="L146" t="s">
        <v>67</v>
      </c>
      <c r="M146" t="s">
        <v>68</v>
      </c>
      <c r="N146" t="s">
        <v>119</v>
      </c>
      <c r="O146" t="s">
        <v>120</v>
      </c>
      <c r="P146" t="s">
        <v>71</v>
      </c>
      <c r="Q146" t="s">
        <v>72</v>
      </c>
      <c r="R146" s="23">
        <v>120535.98</v>
      </c>
      <c r="S146" t="s">
        <v>73</v>
      </c>
      <c r="T146" t="s">
        <v>74</v>
      </c>
      <c r="U146" s="23">
        <v>52986943.82</v>
      </c>
      <c r="V146" s="25">
        <v>2.27482416063603E-3</v>
      </c>
      <c r="W146" s="15">
        <v>55324.001115215848</v>
      </c>
      <c r="X146" s="23">
        <v>20428902.48</v>
      </c>
      <c r="Y146" s="15">
        <v>46582.808939011746</v>
      </c>
      <c r="Z146" s="23">
        <v>3891219.5200000009</v>
      </c>
      <c r="AA146" s="15">
        <v>8741.1921762041038</v>
      </c>
      <c r="AB146"/>
      <c r="AC146"/>
    </row>
    <row r="147" spans="1:29" x14ac:dyDescent="0.25">
      <c r="A147" t="s">
        <v>57</v>
      </c>
      <c r="B147" t="s">
        <v>58</v>
      </c>
      <c r="C147" t="s">
        <v>173</v>
      </c>
      <c r="D147" t="s">
        <v>174</v>
      </c>
      <c r="E147" t="s">
        <v>61</v>
      </c>
      <c r="F147" t="s">
        <v>62</v>
      </c>
      <c r="G147" t="s">
        <v>63</v>
      </c>
      <c r="H147" t="s">
        <v>64</v>
      </c>
      <c r="I147" t="s">
        <v>12</v>
      </c>
      <c r="J147" t="s">
        <v>65</v>
      </c>
      <c r="K147" t="s">
        <v>66</v>
      </c>
      <c r="L147" t="s">
        <v>67</v>
      </c>
      <c r="M147" t="s">
        <v>68</v>
      </c>
      <c r="N147" t="s">
        <v>69</v>
      </c>
      <c r="O147" t="s">
        <v>70</v>
      </c>
      <c r="P147" t="s">
        <v>71</v>
      </c>
      <c r="Q147" t="s">
        <v>72</v>
      </c>
      <c r="R147" s="23">
        <v>127989.16</v>
      </c>
      <c r="S147" t="s">
        <v>73</v>
      </c>
      <c r="T147" t="s">
        <v>74</v>
      </c>
      <c r="U147" s="23">
        <v>52986943.82</v>
      </c>
      <c r="V147" s="25">
        <v>2.4154848491505202E-3</v>
      </c>
      <c r="W147" s="15">
        <v>58744.886220492248</v>
      </c>
      <c r="X147" s="23">
        <v>20428902.48</v>
      </c>
      <c r="Y147" s="15">
        <v>49463.194197654469</v>
      </c>
      <c r="Z147" s="23">
        <v>3891219.5200000009</v>
      </c>
      <c r="AA147" s="15">
        <v>9281.6920228377749</v>
      </c>
      <c r="AB147"/>
      <c r="AC147"/>
    </row>
    <row r="148" spans="1:29" x14ac:dyDescent="0.25">
      <c r="A148" t="s">
        <v>57</v>
      </c>
      <c r="B148" t="s">
        <v>58</v>
      </c>
      <c r="C148" t="s">
        <v>75</v>
      </c>
      <c r="D148" t="s">
        <v>76</v>
      </c>
      <c r="E148" t="s">
        <v>61</v>
      </c>
      <c r="F148" t="s">
        <v>62</v>
      </c>
      <c r="G148" t="s">
        <v>63</v>
      </c>
      <c r="H148" t="s">
        <v>64</v>
      </c>
      <c r="I148" t="s">
        <v>12</v>
      </c>
      <c r="J148" t="s">
        <v>167</v>
      </c>
      <c r="K148" t="s">
        <v>168</v>
      </c>
      <c r="L148" t="s">
        <v>77</v>
      </c>
      <c r="M148" t="s">
        <v>78</v>
      </c>
      <c r="N148" t="s">
        <v>79</v>
      </c>
      <c r="O148" t="s">
        <v>80</v>
      </c>
      <c r="P148" t="s">
        <v>71</v>
      </c>
      <c r="Q148" t="s">
        <v>72</v>
      </c>
      <c r="R148" s="23">
        <v>20354.82</v>
      </c>
      <c r="S148" t="s">
        <v>73</v>
      </c>
      <c r="T148" t="s">
        <v>74</v>
      </c>
      <c r="U148" s="23">
        <v>52986943.82</v>
      </c>
      <c r="V148" s="25">
        <v>3.8414783968569E-4</v>
      </c>
      <c r="W148" s="15">
        <v>9342.5223271924224</v>
      </c>
      <c r="X148" s="23">
        <v>20428902.48</v>
      </c>
      <c r="Y148" s="15">
        <v>7866.403799496019</v>
      </c>
      <c r="Z148" s="23">
        <v>3891219.5200000009</v>
      </c>
      <c r="AA148" s="15">
        <v>1476.1185276964027</v>
      </c>
      <c r="AB148"/>
      <c r="AC148"/>
    </row>
    <row r="149" spans="1:29" x14ac:dyDescent="0.25">
      <c r="A149" t="s">
        <v>57</v>
      </c>
      <c r="B149" t="s">
        <v>58</v>
      </c>
      <c r="C149" t="s">
        <v>127</v>
      </c>
      <c r="D149" t="s">
        <v>128</v>
      </c>
      <c r="E149" t="s">
        <v>61</v>
      </c>
      <c r="F149" t="s">
        <v>62</v>
      </c>
      <c r="G149" t="s">
        <v>63</v>
      </c>
      <c r="H149" t="s">
        <v>64</v>
      </c>
      <c r="I149" t="s">
        <v>12</v>
      </c>
      <c r="J149" t="s">
        <v>65</v>
      </c>
      <c r="K149" t="s">
        <v>66</v>
      </c>
      <c r="L149" t="s">
        <v>77</v>
      </c>
      <c r="M149" t="s">
        <v>78</v>
      </c>
      <c r="N149" t="s">
        <v>83</v>
      </c>
      <c r="O149" t="s">
        <v>84</v>
      </c>
      <c r="P149" t="s">
        <v>71</v>
      </c>
      <c r="Q149" t="s">
        <v>72</v>
      </c>
      <c r="R149" s="23">
        <v>107286.02</v>
      </c>
      <c r="S149" t="s">
        <v>73</v>
      </c>
      <c r="T149" t="s">
        <v>74</v>
      </c>
      <c r="U149" s="23">
        <v>52986943.82</v>
      </c>
      <c r="V149" s="25">
        <v>2.0247633146093002E-3</v>
      </c>
      <c r="W149" s="15">
        <v>49242.490832422562</v>
      </c>
      <c r="X149" s="23">
        <v>20428902.48</v>
      </c>
      <c r="Y149" s="15">
        <v>41462.177280899792</v>
      </c>
      <c r="Z149" s="23">
        <v>3891219.5200000009</v>
      </c>
      <c r="AA149" s="15">
        <v>7780.313551522765</v>
      </c>
      <c r="AB149"/>
      <c r="AC149"/>
    </row>
    <row r="150" spans="1:29" x14ac:dyDescent="0.25">
      <c r="A150" t="s">
        <v>57</v>
      </c>
      <c r="B150" t="s">
        <v>58</v>
      </c>
      <c r="C150" t="s">
        <v>145</v>
      </c>
      <c r="D150" t="s">
        <v>146</v>
      </c>
      <c r="E150" t="s">
        <v>61</v>
      </c>
      <c r="F150" t="s">
        <v>62</v>
      </c>
      <c r="G150" t="s">
        <v>63</v>
      </c>
      <c r="H150" t="s">
        <v>181</v>
      </c>
      <c r="I150" t="s">
        <v>18</v>
      </c>
      <c r="J150" t="s">
        <v>65</v>
      </c>
      <c r="K150" t="s">
        <v>66</v>
      </c>
      <c r="L150" t="s">
        <v>182</v>
      </c>
      <c r="M150" t="s">
        <v>183</v>
      </c>
      <c r="N150" t="s">
        <v>184</v>
      </c>
      <c r="O150" t="s">
        <v>185</v>
      </c>
      <c r="P150" t="s">
        <v>71</v>
      </c>
      <c r="Q150" t="s">
        <v>72</v>
      </c>
      <c r="R150" s="23">
        <v>16561.98</v>
      </c>
      <c r="S150" t="s">
        <v>73</v>
      </c>
      <c r="T150" t="s">
        <v>17</v>
      </c>
      <c r="U150" s="23">
        <v>52986943.82</v>
      </c>
      <c r="V150" s="25">
        <v>3.1256718742379402E-4</v>
      </c>
      <c r="W150" s="15">
        <v>7601.6721313435364</v>
      </c>
      <c r="X150" s="23">
        <v>20428902.48</v>
      </c>
      <c r="Y150" s="15">
        <v>6400.6079345912576</v>
      </c>
      <c r="Z150" s="23">
        <v>3891219.5200000009</v>
      </c>
      <c r="AA150" s="15">
        <v>1201.0641967522788</v>
      </c>
      <c r="AB150"/>
      <c r="AC150"/>
    </row>
    <row r="151" spans="1:29" x14ac:dyDescent="0.25">
      <c r="A151" t="s">
        <v>57</v>
      </c>
      <c r="B151" t="s">
        <v>58</v>
      </c>
      <c r="C151" t="s">
        <v>117</v>
      </c>
      <c r="D151" t="s">
        <v>118</v>
      </c>
      <c r="E151" t="s">
        <v>61</v>
      </c>
      <c r="F151" t="s">
        <v>62</v>
      </c>
      <c r="G151" t="s">
        <v>63</v>
      </c>
      <c r="H151" t="s">
        <v>181</v>
      </c>
      <c r="I151" t="s">
        <v>18</v>
      </c>
      <c r="J151" t="s">
        <v>65</v>
      </c>
      <c r="K151" t="s">
        <v>66</v>
      </c>
      <c r="L151" t="s">
        <v>182</v>
      </c>
      <c r="M151" t="s">
        <v>183</v>
      </c>
      <c r="N151" t="s">
        <v>184</v>
      </c>
      <c r="O151" t="s">
        <v>185</v>
      </c>
      <c r="P151" t="s">
        <v>71</v>
      </c>
      <c r="Q151" t="s">
        <v>72</v>
      </c>
      <c r="R151" s="23">
        <v>67347.87</v>
      </c>
      <c r="S151" t="s">
        <v>73</v>
      </c>
      <c r="T151" t="s">
        <v>17</v>
      </c>
      <c r="U151" s="23">
        <v>52986943.82</v>
      </c>
      <c r="V151" s="25">
        <v>1.27102763708707E-3</v>
      </c>
      <c r="W151" s="15">
        <v>30911.547199329267</v>
      </c>
      <c r="X151" s="23">
        <v>20428902.48</v>
      </c>
      <c r="Y151" s="15">
        <v>26027.522741835241</v>
      </c>
      <c r="Z151" s="23">
        <v>3891219.5200000009</v>
      </c>
      <c r="AA151" s="15">
        <v>4884.0244574940243</v>
      </c>
      <c r="AB151"/>
      <c r="AC151"/>
    </row>
    <row r="152" spans="1:29" x14ac:dyDescent="0.25">
      <c r="A152" t="s">
        <v>57</v>
      </c>
      <c r="B152" t="s">
        <v>58</v>
      </c>
      <c r="C152" t="s">
        <v>123</v>
      </c>
      <c r="D152" t="s">
        <v>124</v>
      </c>
      <c r="E152" t="s">
        <v>61</v>
      </c>
      <c r="F152" t="s">
        <v>62</v>
      </c>
      <c r="G152" t="s">
        <v>63</v>
      </c>
      <c r="H152" t="s">
        <v>181</v>
      </c>
      <c r="I152" t="s">
        <v>18</v>
      </c>
      <c r="J152" t="s">
        <v>65</v>
      </c>
      <c r="K152" t="s">
        <v>66</v>
      </c>
      <c r="L152" t="s">
        <v>182</v>
      </c>
      <c r="M152" t="s">
        <v>183</v>
      </c>
      <c r="N152" t="s">
        <v>184</v>
      </c>
      <c r="O152" t="s">
        <v>185</v>
      </c>
      <c r="P152" t="s">
        <v>71</v>
      </c>
      <c r="Q152" t="s">
        <v>72</v>
      </c>
      <c r="R152" s="23">
        <v>35805.78</v>
      </c>
      <c r="S152" t="s">
        <v>73</v>
      </c>
      <c r="T152" t="s">
        <v>17</v>
      </c>
      <c r="U152" s="23">
        <v>52986943.82</v>
      </c>
      <c r="V152" s="25">
        <v>6.7574722032722801E-4</v>
      </c>
      <c r="W152" s="15">
        <v>16434.254839519064</v>
      </c>
      <c r="X152" s="23">
        <v>20428902.48</v>
      </c>
      <c r="Y152" s="15">
        <v>13837.642574875052</v>
      </c>
      <c r="Z152" s="23">
        <v>3891219.5200000009</v>
      </c>
      <c r="AA152" s="15">
        <v>2596.6122646440122</v>
      </c>
      <c r="AB152"/>
      <c r="AC152"/>
    </row>
    <row r="153" spans="1:29" x14ac:dyDescent="0.25">
      <c r="A153" t="s">
        <v>57</v>
      </c>
      <c r="B153" t="s">
        <v>58</v>
      </c>
      <c r="C153" t="s">
        <v>111</v>
      </c>
      <c r="D153" t="s">
        <v>112</v>
      </c>
      <c r="E153" t="s">
        <v>61</v>
      </c>
      <c r="F153" t="s">
        <v>62</v>
      </c>
      <c r="G153" t="s">
        <v>63</v>
      </c>
      <c r="H153" t="s">
        <v>181</v>
      </c>
      <c r="I153" t="s">
        <v>18</v>
      </c>
      <c r="J153" t="s">
        <v>65</v>
      </c>
      <c r="K153" t="s">
        <v>66</v>
      </c>
      <c r="L153" t="s">
        <v>182</v>
      </c>
      <c r="M153" t="s">
        <v>183</v>
      </c>
      <c r="N153" t="s">
        <v>184</v>
      </c>
      <c r="O153" t="s">
        <v>185</v>
      </c>
      <c r="P153" t="s">
        <v>71</v>
      </c>
      <c r="Q153" t="s">
        <v>72</v>
      </c>
      <c r="R153" s="23">
        <v>28690.1</v>
      </c>
      <c r="S153" t="s">
        <v>73</v>
      </c>
      <c r="T153" t="s">
        <v>17</v>
      </c>
      <c r="U153" s="23">
        <v>52986943.82</v>
      </c>
      <c r="V153" s="25">
        <v>5.4145602542132005E-4</v>
      </c>
      <c r="W153" s="15">
        <v>13168.276595881605</v>
      </c>
      <c r="X153" s="23">
        <v>20428902.48</v>
      </c>
      <c r="Y153" s="15">
        <v>11087.688893732311</v>
      </c>
      <c r="Z153" s="23">
        <v>3891219.5200000009</v>
      </c>
      <c r="AA153" s="15">
        <v>2080.5877021492938</v>
      </c>
      <c r="AB153"/>
      <c r="AC153"/>
    </row>
    <row r="154" spans="1:29" x14ac:dyDescent="0.25">
      <c r="A154" t="s">
        <v>57</v>
      </c>
      <c r="B154" t="s">
        <v>58</v>
      </c>
      <c r="C154" t="s">
        <v>133</v>
      </c>
      <c r="D154" t="s">
        <v>134</v>
      </c>
      <c r="E154" t="s">
        <v>61</v>
      </c>
      <c r="F154" t="s">
        <v>62</v>
      </c>
      <c r="G154" t="s">
        <v>63</v>
      </c>
      <c r="H154" t="s">
        <v>181</v>
      </c>
      <c r="I154" t="s">
        <v>18</v>
      </c>
      <c r="J154" t="s">
        <v>65</v>
      </c>
      <c r="K154" t="s">
        <v>66</v>
      </c>
      <c r="L154" t="s">
        <v>182</v>
      </c>
      <c r="M154" t="s">
        <v>183</v>
      </c>
      <c r="N154" t="s">
        <v>184</v>
      </c>
      <c r="O154" t="s">
        <v>185</v>
      </c>
      <c r="P154" t="s">
        <v>71</v>
      </c>
      <c r="Q154" t="s">
        <v>72</v>
      </c>
      <c r="R154" s="23">
        <v>14592</v>
      </c>
      <c r="S154" t="s">
        <v>73</v>
      </c>
      <c r="T154" t="s">
        <v>17</v>
      </c>
      <c r="U154" s="23">
        <v>52986943.82</v>
      </c>
      <c r="V154" s="25">
        <v>2.7538859477477999E-4</v>
      </c>
      <c r="W154" s="15">
        <v>6697.4842223312116</v>
      </c>
      <c r="X154" s="23">
        <v>20428902.48</v>
      </c>
      <c r="Y154" s="15">
        <v>5639.2817152028802</v>
      </c>
      <c r="Z154" s="23">
        <v>3891219.5200000009</v>
      </c>
      <c r="AA154" s="15">
        <v>1058.2025071283315</v>
      </c>
      <c r="AB154"/>
      <c r="AC154"/>
    </row>
    <row r="155" spans="1:29" x14ac:dyDescent="0.25">
      <c r="A155" t="s">
        <v>57</v>
      </c>
      <c r="B155" t="s">
        <v>58</v>
      </c>
      <c r="C155" t="s">
        <v>109</v>
      </c>
      <c r="D155" t="s">
        <v>110</v>
      </c>
      <c r="E155" t="s">
        <v>61</v>
      </c>
      <c r="F155" t="s">
        <v>62</v>
      </c>
      <c r="G155" t="s">
        <v>63</v>
      </c>
      <c r="H155" t="s">
        <v>181</v>
      </c>
      <c r="I155" t="s">
        <v>18</v>
      </c>
      <c r="J155" t="s">
        <v>65</v>
      </c>
      <c r="K155" t="s">
        <v>66</v>
      </c>
      <c r="L155" t="s">
        <v>182</v>
      </c>
      <c r="M155" t="s">
        <v>183</v>
      </c>
      <c r="N155" t="s">
        <v>184</v>
      </c>
      <c r="O155" t="s">
        <v>185</v>
      </c>
      <c r="P155" t="s">
        <v>71</v>
      </c>
      <c r="Q155" t="s">
        <v>72</v>
      </c>
      <c r="R155" s="23">
        <v>14919.18</v>
      </c>
      <c r="S155" t="s">
        <v>73</v>
      </c>
      <c r="T155" t="s">
        <v>17</v>
      </c>
      <c r="U155" s="23">
        <v>52986943.82</v>
      </c>
      <c r="V155" s="25">
        <v>2.81563323423246E-4</v>
      </c>
      <c r="W155" s="15">
        <v>6847.6543763788004</v>
      </c>
      <c r="X155" s="23">
        <v>20428902.48</v>
      </c>
      <c r="Y155" s="15">
        <v>5765.7249849109494</v>
      </c>
      <c r="Z155" s="23">
        <v>3891219.5200000009</v>
      </c>
      <c r="AA155" s="15">
        <v>1081.9293914678506</v>
      </c>
      <c r="AB155"/>
      <c r="AC155"/>
    </row>
    <row r="156" spans="1:29" x14ac:dyDescent="0.25">
      <c r="A156" t="s">
        <v>57</v>
      </c>
      <c r="B156" t="s">
        <v>58</v>
      </c>
      <c r="C156" t="s">
        <v>139</v>
      </c>
      <c r="D156" t="s">
        <v>140</v>
      </c>
      <c r="E156" t="s">
        <v>61</v>
      </c>
      <c r="F156" t="s">
        <v>62</v>
      </c>
      <c r="G156" t="s">
        <v>63</v>
      </c>
      <c r="H156" t="s">
        <v>181</v>
      </c>
      <c r="I156" t="s">
        <v>18</v>
      </c>
      <c r="J156" t="s">
        <v>65</v>
      </c>
      <c r="K156" t="s">
        <v>66</v>
      </c>
      <c r="L156" t="s">
        <v>182</v>
      </c>
      <c r="M156" t="s">
        <v>183</v>
      </c>
      <c r="N156" t="s">
        <v>184</v>
      </c>
      <c r="O156" t="s">
        <v>185</v>
      </c>
      <c r="P156" t="s">
        <v>71</v>
      </c>
      <c r="Q156" t="s">
        <v>72</v>
      </c>
      <c r="R156" s="23">
        <v>24906.240000000002</v>
      </c>
      <c r="S156" t="s">
        <v>73</v>
      </c>
      <c r="T156" t="s">
        <v>17</v>
      </c>
      <c r="U156" s="23">
        <v>52986943.82</v>
      </c>
      <c r="V156" s="25">
        <v>4.7004484887084799E-4</v>
      </c>
      <c r="W156" s="15">
        <v>11431.548070010585</v>
      </c>
      <c r="X156" s="23">
        <v>20428902.48</v>
      </c>
      <c r="Y156" s="15">
        <v>9625.363474948912</v>
      </c>
      <c r="Z156" s="23">
        <v>3891219.5200000009</v>
      </c>
      <c r="AA156" s="15">
        <v>1806.1845950616726</v>
      </c>
      <c r="AB156"/>
      <c r="AC156"/>
    </row>
    <row r="157" spans="1:29" x14ac:dyDescent="0.25">
      <c r="A157" t="s">
        <v>57</v>
      </c>
      <c r="B157" t="s">
        <v>58</v>
      </c>
      <c r="C157" t="s">
        <v>89</v>
      </c>
      <c r="D157" t="s">
        <v>90</v>
      </c>
      <c r="E157" t="s">
        <v>61</v>
      </c>
      <c r="F157" t="s">
        <v>62</v>
      </c>
      <c r="G157" t="s">
        <v>63</v>
      </c>
      <c r="H157" t="s">
        <v>181</v>
      </c>
      <c r="I157" t="s">
        <v>18</v>
      </c>
      <c r="J157" t="s">
        <v>65</v>
      </c>
      <c r="K157" t="s">
        <v>66</v>
      </c>
      <c r="L157" t="s">
        <v>182</v>
      </c>
      <c r="M157" t="s">
        <v>183</v>
      </c>
      <c r="N157" t="s">
        <v>184</v>
      </c>
      <c r="O157" t="s">
        <v>185</v>
      </c>
      <c r="P157" t="s">
        <v>71</v>
      </c>
      <c r="Q157" t="s">
        <v>72</v>
      </c>
      <c r="R157" s="23">
        <v>1978.18</v>
      </c>
      <c r="S157" t="s">
        <v>73</v>
      </c>
      <c r="T157" t="s">
        <v>17</v>
      </c>
      <c r="U157" s="23">
        <v>52986943.82</v>
      </c>
      <c r="V157" s="25">
        <v>3.7333347752986099E-5</v>
      </c>
      <c r="W157" s="15">
        <v>907.95157202104781</v>
      </c>
      <c r="X157" s="23">
        <v>20428902.48</v>
      </c>
      <c r="Y157" s="15">
        <v>764.49522364172219</v>
      </c>
      <c r="Z157" s="23">
        <v>3891219.5200000009</v>
      </c>
      <c r="AA157" s="15">
        <v>143.45634837932556</v>
      </c>
      <c r="AB157"/>
      <c r="AC157"/>
    </row>
    <row r="158" spans="1:29" x14ac:dyDescent="0.25">
      <c r="A158" t="s">
        <v>57</v>
      </c>
      <c r="B158" t="s">
        <v>58</v>
      </c>
      <c r="C158" t="s">
        <v>101</v>
      </c>
      <c r="D158" t="s">
        <v>102</v>
      </c>
      <c r="E158" t="s">
        <v>61</v>
      </c>
      <c r="F158" t="s">
        <v>62</v>
      </c>
      <c r="G158" t="s">
        <v>63</v>
      </c>
      <c r="H158" t="s">
        <v>181</v>
      </c>
      <c r="I158" t="s">
        <v>18</v>
      </c>
      <c r="J158" t="s">
        <v>65</v>
      </c>
      <c r="K158" t="s">
        <v>66</v>
      </c>
      <c r="L158" t="s">
        <v>182</v>
      </c>
      <c r="M158" t="s">
        <v>183</v>
      </c>
      <c r="N158" t="s">
        <v>184</v>
      </c>
      <c r="O158" t="s">
        <v>185</v>
      </c>
      <c r="P158" t="s">
        <v>71</v>
      </c>
      <c r="Q158" t="s">
        <v>72</v>
      </c>
      <c r="R158" s="23">
        <v>56552.63</v>
      </c>
      <c r="S158" t="s">
        <v>73</v>
      </c>
      <c r="T158" t="s">
        <v>17</v>
      </c>
      <c r="U158" s="23">
        <v>52986943.82</v>
      </c>
      <c r="V158" s="25">
        <v>1.0672936750629101E-3</v>
      </c>
      <c r="W158" s="15">
        <v>25956.71238735833</v>
      </c>
      <c r="X158" s="23">
        <v>20428902.48</v>
      </c>
      <c r="Y158" s="15">
        <v>21855.551830155713</v>
      </c>
      <c r="Z158" s="23">
        <v>3891219.5200000009</v>
      </c>
      <c r="AA158" s="15">
        <v>4101.1605572026165</v>
      </c>
      <c r="AB158"/>
      <c r="AC158"/>
    </row>
    <row r="159" spans="1:29" x14ac:dyDescent="0.25">
      <c r="A159" t="s">
        <v>57</v>
      </c>
      <c r="B159" t="s">
        <v>58</v>
      </c>
      <c r="C159" t="s">
        <v>127</v>
      </c>
      <c r="D159" t="s">
        <v>128</v>
      </c>
      <c r="E159" t="s">
        <v>61</v>
      </c>
      <c r="F159" t="s">
        <v>62</v>
      </c>
      <c r="G159" t="s">
        <v>63</v>
      </c>
      <c r="H159" t="s">
        <v>181</v>
      </c>
      <c r="I159" t="s">
        <v>18</v>
      </c>
      <c r="J159" t="s">
        <v>65</v>
      </c>
      <c r="K159" t="s">
        <v>66</v>
      </c>
      <c r="L159" t="s">
        <v>182</v>
      </c>
      <c r="M159" t="s">
        <v>183</v>
      </c>
      <c r="N159" t="s">
        <v>184</v>
      </c>
      <c r="O159" t="s">
        <v>185</v>
      </c>
      <c r="P159" t="s">
        <v>71</v>
      </c>
      <c r="Q159" t="s">
        <v>72</v>
      </c>
      <c r="R159" s="23">
        <v>4445.6400000000003</v>
      </c>
      <c r="S159" t="s">
        <v>73</v>
      </c>
      <c r="T159" t="s">
        <v>17</v>
      </c>
      <c r="U159" s="23">
        <v>52986943.82</v>
      </c>
      <c r="V159" s="25">
        <v>8.3900668343924901E-5</v>
      </c>
      <c r="W159" s="15">
        <v>2040.4744900057915</v>
      </c>
      <c r="X159" s="23">
        <v>20428902.48</v>
      </c>
      <c r="Y159" s="15">
        <v>1718.0795205848765</v>
      </c>
      <c r="Z159" s="23">
        <v>3891219.5200000009</v>
      </c>
      <c r="AA159" s="15">
        <v>322.39496942091506</v>
      </c>
      <c r="AB159"/>
      <c r="AC159"/>
    </row>
    <row r="160" spans="1:29" x14ac:dyDescent="0.25">
      <c r="A160" t="s">
        <v>57</v>
      </c>
      <c r="B160" t="s">
        <v>58</v>
      </c>
      <c r="C160" t="s">
        <v>91</v>
      </c>
      <c r="D160" t="s">
        <v>92</v>
      </c>
      <c r="E160" t="s">
        <v>61</v>
      </c>
      <c r="F160" t="s">
        <v>62</v>
      </c>
      <c r="G160" t="s">
        <v>63</v>
      </c>
      <c r="H160" t="s">
        <v>181</v>
      </c>
      <c r="I160" t="s">
        <v>18</v>
      </c>
      <c r="J160" t="s">
        <v>65</v>
      </c>
      <c r="K160" t="s">
        <v>66</v>
      </c>
      <c r="L160" t="s">
        <v>182</v>
      </c>
      <c r="M160" t="s">
        <v>183</v>
      </c>
      <c r="N160" t="s">
        <v>184</v>
      </c>
      <c r="O160" t="s">
        <v>185</v>
      </c>
      <c r="P160" t="s">
        <v>71</v>
      </c>
      <c r="Q160" t="s">
        <v>72</v>
      </c>
      <c r="R160" s="23">
        <v>653.38</v>
      </c>
      <c r="S160" t="s">
        <v>73</v>
      </c>
      <c r="T160" t="s">
        <v>17</v>
      </c>
      <c r="U160" s="23">
        <v>52986943.82</v>
      </c>
      <c r="V160" s="25">
        <v>1.2330962174749601E-5</v>
      </c>
      <c r="W160" s="15">
        <v>299.89050446729561</v>
      </c>
      <c r="X160" s="23">
        <v>20428902.48</v>
      </c>
      <c r="Y160" s="15">
        <v>252.50780476146289</v>
      </c>
      <c r="Z160" s="23">
        <v>3891219.5200000009</v>
      </c>
      <c r="AA160" s="15">
        <v>47.382699705832707</v>
      </c>
      <c r="AB160"/>
      <c r="AC160"/>
    </row>
    <row r="161" spans="1:29" x14ac:dyDescent="0.25">
      <c r="A161" t="s">
        <v>57</v>
      </c>
      <c r="B161" t="s">
        <v>58</v>
      </c>
      <c r="C161" t="s">
        <v>59</v>
      </c>
      <c r="D161" t="s">
        <v>60</v>
      </c>
      <c r="E161" t="s">
        <v>61</v>
      </c>
      <c r="F161" t="s">
        <v>62</v>
      </c>
      <c r="G161" t="s">
        <v>63</v>
      </c>
      <c r="H161" t="s">
        <v>181</v>
      </c>
      <c r="I161" t="s">
        <v>18</v>
      </c>
      <c r="J161" t="s">
        <v>65</v>
      </c>
      <c r="K161" t="s">
        <v>66</v>
      </c>
      <c r="L161" t="s">
        <v>182</v>
      </c>
      <c r="M161" t="s">
        <v>183</v>
      </c>
      <c r="N161" t="s">
        <v>184</v>
      </c>
      <c r="O161" t="s">
        <v>185</v>
      </c>
      <c r="P161" t="s">
        <v>71</v>
      </c>
      <c r="Q161" t="s">
        <v>72</v>
      </c>
      <c r="R161" s="23">
        <v>20112.64</v>
      </c>
      <c r="S161" t="s">
        <v>73</v>
      </c>
      <c r="T161" t="s">
        <v>17</v>
      </c>
      <c r="U161" s="23">
        <v>52986943.82</v>
      </c>
      <c r="V161" s="25">
        <v>3.7957727979790498E-4</v>
      </c>
      <c r="W161" s="15">
        <v>9231.3657531131848</v>
      </c>
      <c r="X161" s="23">
        <v>20428902.48</v>
      </c>
      <c r="Y161" s="15">
        <v>7772.8099641213012</v>
      </c>
      <c r="Z161" s="23">
        <v>3891219.5200000009</v>
      </c>
      <c r="AA161" s="15">
        <v>1458.5557889918832</v>
      </c>
      <c r="AB161"/>
      <c r="AC161"/>
    </row>
    <row r="162" spans="1:29" x14ac:dyDescent="0.25">
      <c r="A162" t="s">
        <v>57</v>
      </c>
      <c r="B162" t="s">
        <v>58</v>
      </c>
      <c r="C162" t="s">
        <v>81</v>
      </c>
      <c r="D162" t="s">
        <v>82</v>
      </c>
      <c r="E162" t="s">
        <v>61</v>
      </c>
      <c r="F162" t="s">
        <v>62</v>
      </c>
      <c r="G162" t="s">
        <v>63</v>
      </c>
      <c r="H162" t="s">
        <v>181</v>
      </c>
      <c r="I162" t="s">
        <v>18</v>
      </c>
      <c r="J162" t="s">
        <v>65</v>
      </c>
      <c r="K162" t="s">
        <v>66</v>
      </c>
      <c r="L162" t="s">
        <v>182</v>
      </c>
      <c r="M162" t="s">
        <v>183</v>
      </c>
      <c r="N162" t="s">
        <v>184</v>
      </c>
      <c r="O162" t="s">
        <v>185</v>
      </c>
      <c r="P162" t="s">
        <v>71</v>
      </c>
      <c r="Q162" t="s">
        <v>72</v>
      </c>
      <c r="R162" s="23">
        <v>3880.97</v>
      </c>
      <c r="S162" t="s">
        <v>73</v>
      </c>
      <c r="T162" t="s">
        <v>17</v>
      </c>
      <c r="U162" s="23">
        <v>52986943.82</v>
      </c>
      <c r="V162" s="25">
        <v>7.3243892178116599E-5</v>
      </c>
      <c r="W162" s="15">
        <v>1781.3003935266413</v>
      </c>
      <c r="X162" s="23">
        <v>20428902.48</v>
      </c>
      <c r="Y162" s="15">
        <v>1499.854931349432</v>
      </c>
      <c r="Z162" s="23">
        <v>3891219.5200000009</v>
      </c>
      <c r="AA162" s="15">
        <v>281.44546217720932</v>
      </c>
      <c r="AB162"/>
      <c r="AC162"/>
    </row>
    <row r="163" spans="1:29" x14ac:dyDescent="0.25">
      <c r="A163" t="s">
        <v>57</v>
      </c>
      <c r="B163" t="s">
        <v>58</v>
      </c>
      <c r="C163" t="s">
        <v>113</v>
      </c>
      <c r="D163" t="s">
        <v>114</v>
      </c>
      <c r="E163" t="s">
        <v>61</v>
      </c>
      <c r="F163" t="s">
        <v>62</v>
      </c>
      <c r="G163" t="s">
        <v>63</v>
      </c>
      <c r="H163" t="s">
        <v>186</v>
      </c>
      <c r="I163" t="s">
        <v>19</v>
      </c>
      <c r="J163" t="s">
        <v>65</v>
      </c>
      <c r="K163" t="s">
        <v>66</v>
      </c>
      <c r="L163" t="s">
        <v>182</v>
      </c>
      <c r="M163" t="s">
        <v>183</v>
      </c>
      <c r="N163" t="s">
        <v>184</v>
      </c>
      <c r="O163" t="s">
        <v>185</v>
      </c>
      <c r="P163" t="s">
        <v>71</v>
      </c>
      <c r="Q163" t="s">
        <v>72</v>
      </c>
      <c r="R163" s="23">
        <v>378855.19</v>
      </c>
      <c r="S163" t="s">
        <v>73</v>
      </c>
      <c r="T163" t="s">
        <v>17</v>
      </c>
      <c r="U163" s="23">
        <v>52986943.82</v>
      </c>
      <c r="V163" s="25">
        <v>7.1499724778805E-3</v>
      </c>
      <c r="W163" s="15">
        <v>173888.20295869606</v>
      </c>
      <c r="X163" s="23">
        <v>20428902.48</v>
      </c>
      <c r="Y163" s="15">
        <v>146413.86689122207</v>
      </c>
      <c r="Z163" s="23">
        <v>3891219.5200000009</v>
      </c>
      <c r="AA163" s="15">
        <v>27474.336067473978</v>
      </c>
      <c r="AB163"/>
      <c r="AC163"/>
    </row>
    <row r="164" spans="1:29" x14ac:dyDescent="0.25">
      <c r="A164" t="s">
        <v>57</v>
      </c>
      <c r="B164" t="s">
        <v>58</v>
      </c>
      <c r="C164" t="s">
        <v>137</v>
      </c>
      <c r="D164" t="s">
        <v>138</v>
      </c>
      <c r="E164" t="s">
        <v>61</v>
      </c>
      <c r="F164" t="s">
        <v>62</v>
      </c>
      <c r="G164" t="s">
        <v>63</v>
      </c>
      <c r="H164" t="s">
        <v>186</v>
      </c>
      <c r="I164" t="s">
        <v>19</v>
      </c>
      <c r="J164" t="s">
        <v>65</v>
      </c>
      <c r="K164" t="s">
        <v>66</v>
      </c>
      <c r="L164" t="s">
        <v>182</v>
      </c>
      <c r="M164" t="s">
        <v>183</v>
      </c>
      <c r="N164" t="s">
        <v>184</v>
      </c>
      <c r="O164" t="s">
        <v>185</v>
      </c>
      <c r="P164" t="s">
        <v>71</v>
      </c>
      <c r="Q164" t="s">
        <v>72</v>
      </c>
      <c r="R164" s="23">
        <v>127364.33</v>
      </c>
      <c r="S164" t="s">
        <v>73</v>
      </c>
      <c r="T164" t="s">
        <v>17</v>
      </c>
      <c r="U164" s="23">
        <v>52986943.82</v>
      </c>
      <c r="V164" s="25">
        <v>2.40369269895363E-3</v>
      </c>
      <c r="W164" s="15">
        <v>58458.099689061557</v>
      </c>
      <c r="X164" s="23">
        <v>20428902.48</v>
      </c>
      <c r="Y164" s="15">
        <v>49221.719938189832</v>
      </c>
      <c r="Z164" s="23">
        <v>3891219.5200000009</v>
      </c>
      <c r="AA164" s="15">
        <v>9236.3797508717253</v>
      </c>
      <c r="AB164"/>
      <c r="AC164"/>
    </row>
    <row r="165" spans="1:29" x14ac:dyDescent="0.25">
      <c r="A165" t="s">
        <v>57</v>
      </c>
      <c r="B165" t="s">
        <v>58</v>
      </c>
      <c r="C165" t="s">
        <v>123</v>
      </c>
      <c r="D165" t="s">
        <v>124</v>
      </c>
      <c r="E165" t="s">
        <v>61</v>
      </c>
      <c r="F165" t="s">
        <v>62</v>
      </c>
      <c r="G165" t="s">
        <v>63</v>
      </c>
      <c r="H165" t="s">
        <v>186</v>
      </c>
      <c r="I165" t="s">
        <v>19</v>
      </c>
      <c r="J165" t="s">
        <v>65</v>
      </c>
      <c r="K165" t="s">
        <v>66</v>
      </c>
      <c r="L165" t="s">
        <v>182</v>
      </c>
      <c r="M165" t="s">
        <v>183</v>
      </c>
      <c r="N165" t="s">
        <v>184</v>
      </c>
      <c r="O165" t="s">
        <v>185</v>
      </c>
      <c r="P165" t="s">
        <v>71</v>
      </c>
      <c r="Q165" t="s">
        <v>72</v>
      </c>
      <c r="R165" s="23">
        <v>280043.95</v>
      </c>
      <c r="S165" t="s">
        <v>73</v>
      </c>
      <c r="T165" t="s">
        <v>17</v>
      </c>
      <c r="U165" s="23">
        <v>52986943.82</v>
      </c>
      <c r="V165" s="25">
        <v>5.2851500730317098E-3</v>
      </c>
      <c r="W165" s="15">
        <v>128535.49456444009</v>
      </c>
      <c r="X165" s="23">
        <v>20428902.48</v>
      </c>
      <c r="Y165" s="15">
        <v>108226.88642325855</v>
      </c>
      <c r="Z165" s="23">
        <v>3891219.5200000009</v>
      </c>
      <c r="AA165" s="15">
        <v>20308.608141181532</v>
      </c>
      <c r="AB165"/>
      <c r="AC165"/>
    </row>
    <row r="166" spans="1:29" x14ac:dyDescent="0.25">
      <c r="A166" t="s">
        <v>57</v>
      </c>
      <c r="B166" t="s">
        <v>58</v>
      </c>
      <c r="C166" t="s">
        <v>145</v>
      </c>
      <c r="D166" t="s">
        <v>146</v>
      </c>
      <c r="E166" t="s">
        <v>61</v>
      </c>
      <c r="F166" t="s">
        <v>62</v>
      </c>
      <c r="G166" t="s">
        <v>63</v>
      </c>
      <c r="H166" t="s">
        <v>186</v>
      </c>
      <c r="I166" t="s">
        <v>19</v>
      </c>
      <c r="J166" t="s">
        <v>65</v>
      </c>
      <c r="K166" t="s">
        <v>66</v>
      </c>
      <c r="L166" t="s">
        <v>182</v>
      </c>
      <c r="M166" t="s">
        <v>183</v>
      </c>
      <c r="N166" t="s">
        <v>184</v>
      </c>
      <c r="O166" t="s">
        <v>185</v>
      </c>
      <c r="P166" t="s">
        <v>71</v>
      </c>
      <c r="Q166" t="s">
        <v>72</v>
      </c>
      <c r="R166" s="23">
        <v>121711.46</v>
      </c>
      <c r="S166" t="s">
        <v>73</v>
      </c>
      <c r="T166" t="s">
        <v>17</v>
      </c>
      <c r="U166" s="23">
        <v>52986943.82</v>
      </c>
      <c r="V166" s="25">
        <v>2.2970084935160901E-3</v>
      </c>
      <c r="W166" s="15">
        <v>55863.52679734752</v>
      </c>
      <c r="X166" s="23">
        <v>20428902.48</v>
      </c>
      <c r="Y166" s="15">
        <v>47037.089563366608</v>
      </c>
      <c r="Z166" s="23">
        <v>3891219.5200000009</v>
      </c>
      <c r="AA166" s="15">
        <v>8826.4372339809088</v>
      </c>
      <c r="AB166"/>
      <c r="AC166"/>
    </row>
    <row r="167" spans="1:29" x14ac:dyDescent="0.25">
      <c r="A167" t="s">
        <v>57</v>
      </c>
      <c r="B167" t="s">
        <v>58</v>
      </c>
      <c r="C167" t="s">
        <v>133</v>
      </c>
      <c r="D167" t="s">
        <v>134</v>
      </c>
      <c r="E167" t="s">
        <v>61</v>
      </c>
      <c r="F167" t="s">
        <v>62</v>
      </c>
      <c r="G167" t="s">
        <v>63</v>
      </c>
      <c r="H167" t="s">
        <v>186</v>
      </c>
      <c r="I167" t="s">
        <v>19</v>
      </c>
      <c r="J167" t="s">
        <v>65</v>
      </c>
      <c r="K167" t="s">
        <v>66</v>
      </c>
      <c r="L167" t="s">
        <v>182</v>
      </c>
      <c r="M167" t="s">
        <v>183</v>
      </c>
      <c r="N167" t="s">
        <v>184</v>
      </c>
      <c r="O167" t="s">
        <v>185</v>
      </c>
      <c r="P167" t="s">
        <v>71</v>
      </c>
      <c r="Q167" t="s">
        <v>72</v>
      </c>
      <c r="R167" s="23">
        <v>378543.39</v>
      </c>
      <c r="S167" t="s">
        <v>73</v>
      </c>
      <c r="T167" t="s">
        <v>17</v>
      </c>
      <c r="U167" s="23">
        <v>52986943.82</v>
      </c>
      <c r="V167" s="25">
        <v>7.1440880094148403E-3</v>
      </c>
      <c r="W167" s="15">
        <v>173745.09196770607</v>
      </c>
      <c r="X167" s="23">
        <v>20428902.48</v>
      </c>
      <c r="Y167" s="15">
        <v>146293.3674368085</v>
      </c>
      <c r="Z167" s="23">
        <v>3891219.5200000009</v>
      </c>
      <c r="AA167" s="15">
        <v>27451.724530897562</v>
      </c>
      <c r="AB167"/>
      <c r="AC167"/>
    </row>
    <row r="168" spans="1:29" x14ac:dyDescent="0.25">
      <c r="A168" t="s">
        <v>57</v>
      </c>
      <c r="B168" t="s">
        <v>58</v>
      </c>
      <c r="C168" t="s">
        <v>121</v>
      </c>
      <c r="D168" t="s">
        <v>122</v>
      </c>
      <c r="E168" t="s">
        <v>61</v>
      </c>
      <c r="F168" t="s">
        <v>62</v>
      </c>
      <c r="G168" t="s">
        <v>63</v>
      </c>
      <c r="H168" t="s">
        <v>186</v>
      </c>
      <c r="I168" t="s">
        <v>19</v>
      </c>
      <c r="J168" t="s">
        <v>65</v>
      </c>
      <c r="K168" t="s">
        <v>66</v>
      </c>
      <c r="L168" t="s">
        <v>182</v>
      </c>
      <c r="M168" t="s">
        <v>183</v>
      </c>
      <c r="N168" t="s">
        <v>184</v>
      </c>
      <c r="O168" t="s">
        <v>185</v>
      </c>
      <c r="P168" t="s">
        <v>71</v>
      </c>
      <c r="Q168" t="s">
        <v>72</v>
      </c>
      <c r="R168" s="23">
        <v>23777.99</v>
      </c>
      <c r="S168" t="s">
        <v>73</v>
      </c>
      <c r="T168" t="s">
        <v>17</v>
      </c>
      <c r="U168" s="23">
        <v>52986943.82</v>
      </c>
      <c r="V168" s="25">
        <v>4.4875186764451499E-4</v>
      </c>
      <c r="W168" s="15">
        <v>10913.700168842457</v>
      </c>
      <c r="X168" s="23">
        <v>20428902.48</v>
      </c>
      <c r="Y168" s="15">
        <v>9189.3355421653487</v>
      </c>
      <c r="Z168" s="23">
        <v>3891219.5200000009</v>
      </c>
      <c r="AA168" s="15">
        <v>1724.3646266771082</v>
      </c>
      <c r="AB168"/>
      <c r="AC168"/>
    </row>
    <row r="169" spans="1:29" x14ac:dyDescent="0.25">
      <c r="A169" t="s">
        <v>57</v>
      </c>
      <c r="B169" t="s">
        <v>58</v>
      </c>
      <c r="C169" t="s">
        <v>173</v>
      </c>
      <c r="D169" t="s">
        <v>174</v>
      </c>
      <c r="E169" t="s">
        <v>61</v>
      </c>
      <c r="F169" t="s">
        <v>62</v>
      </c>
      <c r="G169" t="s">
        <v>63</v>
      </c>
      <c r="H169" t="s">
        <v>186</v>
      </c>
      <c r="I169" t="s">
        <v>19</v>
      </c>
      <c r="J169" t="s">
        <v>65</v>
      </c>
      <c r="K169" t="s">
        <v>66</v>
      </c>
      <c r="L169" t="s">
        <v>182</v>
      </c>
      <c r="M169" t="s">
        <v>183</v>
      </c>
      <c r="N169" t="s">
        <v>184</v>
      </c>
      <c r="O169" t="s">
        <v>185</v>
      </c>
      <c r="P169" t="s">
        <v>71</v>
      </c>
      <c r="Q169" t="s">
        <v>72</v>
      </c>
      <c r="R169" s="23">
        <v>145040.78</v>
      </c>
      <c r="S169" t="s">
        <v>73</v>
      </c>
      <c r="T169" t="s">
        <v>17</v>
      </c>
      <c r="U169" s="23">
        <v>52986943.82</v>
      </c>
      <c r="V169" s="25">
        <v>2.7372928035387899E-3</v>
      </c>
      <c r="W169" s="15">
        <v>66571.294931785407</v>
      </c>
      <c r="X169" s="23">
        <v>20428902.48</v>
      </c>
      <c r="Y169" s="15">
        <v>56053.030332563314</v>
      </c>
      <c r="Z169" s="23">
        <v>3891219.5200000009</v>
      </c>
      <c r="AA169" s="15">
        <v>10518.264599222095</v>
      </c>
      <c r="AB169"/>
      <c r="AC169"/>
    </row>
    <row r="170" spans="1:29" x14ac:dyDescent="0.25">
      <c r="A170" t="s">
        <v>57</v>
      </c>
      <c r="B170" t="s">
        <v>58</v>
      </c>
      <c r="C170" t="s">
        <v>125</v>
      </c>
      <c r="D170" t="s">
        <v>126</v>
      </c>
      <c r="E170" t="s">
        <v>61</v>
      </c>
      <c r="F170" t="s">
        <v>62</v>
      </c>
      <c r="G170" t="s">
        <v>63</v>
      </c>
      <c r="H170" t="s">
        <v>186</v>
      </c>
      <c r="I170" t="s">
        <v>19</v>
      </c>
      <c r="J170" t="s">
        <v>65</v>
      </c>
      <c r="K170" t="s">
        <v>66</v>
      </c>
      <c r="L170" t="s">
        <v>182</v>
      </c>
      <c r="M170" t="s">
        <v>183</v>
      </c>
      <c r="N170" t="s">
        <v>184</v>
      </c>
      <c r="O170" t="s">
        <v>185</v>
      </c>
      <c r="P170" t="s">
        <v>71</v>
      </c>
      <c r="Q170" t="s">
        <v>72</v>
      </c>
      <c r="R170" s="23">
        <v>25466.25</v>
      </c>
      <c r="S170" t="s">
        <v>73</v>
      </c>
      <c r="T170" t="s">
        <v>17</v>
      </c>
      <c r="U170" s="23">
        <v>52986943.82</v>
      </c>
      <c r="V170" s="25">
        <v>4.80613678843423E-4</v>
      </c>
      <c r="W170" s="15">
        <v>11688.583304340866</v>
      </c>
      <c r="X170" s="23">
        <v>20428902.48</v>
      </c>
      <c r="Y170" s="15">
        <v>9841.7871422550088</v>
      </c>
      <c r="Z170" s="23">
        <v>3891219.5200000009</v>
      </c>
      <c r="AA170" s="15">
        <v>1846.7961620858568</v>
      </c>
      <c r="AB170"/>
      <c r="AC170"/>
    </row>
    <row r="171" spans="1:29" x14ac:dyDescent="0.25">
      <c r="A171" t="s">
        <v>57</v>
      </c>
      <c r="B171" t="s">
        <v>58</v>
      </c>
      <c r="C171" t="s">
        <v>139</v>
      </c>
      <c r="D171" t="s">
        <v>140</v>
      </c>
      <c r="E171" t="s">
        <v>61</v>
      </c>
      <c r="F171" t="s">
        <v>62</v>
      </c>
      <c r="G171" t="s">
        <v>63</v>
      </c>
      <c r="H171" t="s">
        <v>186</v>
      </c>
      <c r="I171" t="s">
        <v>19</v>
      </c>
      <c r="J171" t="s">
        <v>65</v>
      </c>
      <c r="K171" t="s">
        <v>66</v>
      </c>
      <c r="L171" t="s">
        <v>182</v>
      </c>
      <c r="M171" t="s">
        <v>183</v>
      </c>
      <c r="N171" t="s">
        <v>184</v>
      </c>
      <c r="O171" t="s">
        <v>185</v>
      </c>
      <c r="P171" t="s">
        <v>71</v>
      </c>
      <c r="Q171" t="s">
        <v>72</v>
      </c>
      <c r="R171" s="23">
        <v>142635.98000000001</v>
      </c>
      <c r="S171" t="s">
        <v>73</v>
      </c>
      <c r="T171" t="s">
        <v>17</v>
      </c>
      <c r="U171" s="23">
        <v>52986943.82</v>
      </c>
      <c r="V171" s="25">
        <v>2.6919080384130798E-3</v>
      </c>
      <c r="W171" s="15">
        <v>65467.531906986791</v>
      </c>
      <c r="X171" s="23">
        <v>20428902.48</v>
      </c>
      <c r="Y171" s="15">
        <v>55123.66186568288</v>
      </c>
      <c r="Z171" s="23">
        <v>3891219.5200000009</v>
      </c>
      <c r="AA171" s="15">
        <v>10343.870041303913</v>
      </c>
      <c r="AB171"/>
      <c r="AC171"/>
    </row>
    <row r="172" spans="1:29" x14ac:dyDescent="0.25">
      <c r="A172" t="s">
        <v>57</v>
      </c>
      <c r="B172" t="s">
        <v>58</v>
      </c>
      <c r="C172" t="s">
        <v>101</v>
      </c>
      <c r="D172" t="s">
        <v>102</v>
      </c>
      <c r="E172" t="s">
        <v>61</v>
      </c>
      <c r="F172" t="s">
        <v>62</v>
      </c>
      <c r="G172" t="s">
        <v>63</v>
      </c>
      <c r="H172" t="s">
        <v>186</v>
      </c>
      <c r="I172" t="s">
        <v>19</v>
      </c>
      <c r="J172" t="s">
        <v>65</v>
      </c>
      <c r="K172" t="s">
        <v>66</v>
      </c>
      <c r="L172" t="s">
        <v>182</v>
      </c>
      <c r="M172" t="s">
        <v>183</v>
      </c>
      <c r="N172" t="s">
        <v>184</v>
      </c>
      <c r="O172" t="s">
        <v>185</v>
      </c>
      <c r="P172" t="s">
        <v>71</v>
      </c>
      <c r="Q172" t="s">
        <v>72</v>
      </c>
      <c r="R172" s="23">
        <v>272612.74</v>
      </c>
      <c r="S172" t="s">
        <v>73</v>
      </c>
      <c r="T172" t="s">
        <v>17</v>
      </c>
      <c r="U172" s="23">
        <v>52986943.82</v>
      </c>
      <c r="V172" s="25">
        <v>5.1449040149604197E-3</v>
      </c>
      <c r="W172" s="15">
        <v>125124.69332212723</v>
      </c>
      <c r="X172" s="23">
        <v>20428902.48</v>
      </c>
      <c r="Y172" s="15">
        <v>105354.99177723113</v>
      </c>
      <c r="Z172" s="23">
        <v>3891219.5200000009</v>
      </c>
      <c r="AA172" s="15">
        <v>19769.701544896103</v>
      </c>
      <c r="AB172"/>
      <c r="AC172"/>
    </row>
    <row r="173" spans="1:29" x14ac:dyDescent="0.25">
      <c r="A173" t="s">
        <v>57</v>
      </c>
      <c r="B173" t="s">
        <v>58</v>
      </c>
      <c r="C173" t="s">
        <v>161</v>
      </c>
      <c r="D173" t="s">
        <v>162</v>
      </c>
      <c r="E173" t="s">
        <v>61</v>
      </c>
      <c r="F173" t="s">
        <v>62</v>
      </c>
      <c r="G173" t="s">
        <v>63</v>
      </c>
      <c r="H173" t="s">
        <v>186</v>
      </c>
      <c r="I173" t="s">
        <v>19</v>
      </c>
      <c r="J173" t="s">
        <v>65</v>
      </c>
      <c r="K173" t="s">
        <v>66</v>
      </c>
      <c r="L173" t="s">
        <v>182</v>
      </c>
      <c r="M173" t="s">
        <v>183</v>
      </c>
      <c r="N173" t="s">
        <v>184</v>
      </c>
      <c r="O173" t="s">
        <v>185</v>
      </c>
      <c r="P173" t="s">
        <v>71</v>
      </c>
      <c r="Q173" t="s">
        <v>72</v>
      </c>
      <c r="R173" s="23">
        <v>71151.360000000001</v>
      </c>
      <c r="S173" t="s">
        <v>73</v>
      </c>
      <c r="T173" t="s">
        <v>17</v>
      </c>
      <c r="U173" s="23">
        <v>52986943.82</v>
      </c>
      <c r="V173" s="25">
        <v>1.34280928225839E-3</v>
      </c>
      <c r="W173" s="15">
        <v>32657.28556725648</v>
      </c>
      <c r="X173" s="23">
        <v>20428902.48</v>
      </c>
      <c r="Y173" s="15">
        <v>27497.434447629956</v>
      </c>
      <c r="Z173" s="23">
        <v>3891219.5200000009</v>
      </c>
      <c r="AA173" s="15">
        <v>5159.8511196265235</v>
      </c>
      <c r="AB173"/>
      <c r="AC173"/>
    </row>
    <row r="174" spans="1:29" x14ac:dyDescent="0.25">
      <c r="A174" t="s">
        <v>57</v>
      </c>
      <c r="B174" t="s">
        <v>58</v>
      </c>
      <c r="C174" t="s">
        <v>117</v>
      </c>
      <c r="D174" t="s">
        <v>118</v>
      </c>
      <c r="E174" t="s">
        <v>61</v>
      </c>
      <c r="F174" t="s">
        <v>62</v>
      </c>
      <c r="G174" t="s">
        <v>63</v>
      </c>
      <c r="H174" t="s">
        <v>186</v>
      </c>
      <c r="I174" t="s">
        <v>19</v>
      </c>
      <c r="J174" t="s">
        <v>65</v>
      </c>
      <c r="K174" t="s">
        <v>66</v>
      </c>
      <c r="L174" t="s">
        <v>182</v>
      </c>
      <c r="M174" t="s">
        <v>183</v>
      </c>
      <c r="N174" t="s">
        <v>184</v>
      </c>
      <c r="O174" t="s">
        <v>185</v>
      </c>
      <c r="P174" t="s">
        <v>71</v>
      </c>
      <c r="Q174" t="s">
        <v>72</v>
      </c>
      <c r="R174" s="23">
        <v>353752.25</v>
      </c>
      <c r="S174" t="s">
        <v>73</v>
      </c>
      <c r="T174" t="s">
        <v>17</v>
      </c>
      <c r="U174" s="23">
        <v>52986943.82</v>
      </c>
      <c r="V174" s="25">
        <v>6.6762153937717002E-3</v>
      </c>
      <c r="W174" s="15">
        <v>162366.37287480579</v>
      </c>
      <c r="X174" s="23">
        <v>20428902.48</v>
      </c>
      <c r="Y174" s="15">
        <v>136712.48596058646</v>
      </c>
      <c r="Z174" s="23">
        <v>3891219.5200000009</v>
      </c>
      <c r="AA174" s="15">
        <v>25653.886914219314</v>
      </c>
      <c r="AB174"/>
      <c r="AC174"/>
    </row>
    <row r="175" spans="1:29" x14ac:dyDescent="0.25">
      <c r="A175" t="s">
        <v>57</v>
      </c>
      <c r="B175" t="s">
        <v>58</v>
      </c>
      <c r="C175" t="s">
        <v>109</v>
      </c>
      <c r="D175" t="s">
        <v>110</v>
      </c>
      <c r="E175" t="s">
        <v>61</v>
      </c>
      <c r="F175" t="s">
        <v>62</v>
      </c>
      <c r="G175" t="s">
        <v>63</v>
      </c>
      <c r="H175" t="s">
        <v>186</v>
      </c>
      <c r="I175" t="s">
        <v>19</v>
      </c>
      <c r="J175" t="s">
        <v>65</v>
      </c>
      <c r="K175" t="s">
        <v>66</v>
      </c>
      <c r="L175" t="s">
        <v>182</v>
      </c>
      <c r="M175" t="s">
        <v>183</v>
      </c>
      <c r="N175" t="s">
        <v>184</v>
      </c>
      <c r="O175" t="s">
        <v>185</v>
      </c>
      <c r="P175" t="s">
        <v>71</v>
      </c>
      <c r="Q175" t="s">
        <v>72</v>
      </c>
      <c r="R175" s="23">
        <v>248451.99</v>
      </c>
      <c r="S175" t="s">
        <v>73</v>
      </c>
      <c r="T175" t="s">
        <v>17</v>
      </c>
      <c r="U175" s="23">
        <v>52986943.82</v>
      </c>
      <c r="V175" s="25">
        <v>4.6889284810236898E-3</v>
      </c>
      <c r="W175" s="15">
        <v>114035.31270777082</v>
      </c>
      <c r="X175" s="23">
        <v>20428902.48</v>
      </c>
      <c r="Y175" s="15">
        <v>96017.733299943022</v>
      </c>
      <c r="Z175" s="23">
        <v>3891219.5200000009</v>
      </c>
      <c r="AA175" s="15">
        <v>18017.57940782779</v>
      </c>
      <c r="AB175"/>
      <c r="AC175"/>
    </row>
    <row r="176" spans="1:29" x14ac:dyDescent="0.25">
      <c r="A176" t="s">
        <v>57</v>
      </c>
      <c r="B176" t="s">
        <v>58</v>
      </c>
      <c r="C176" t="s">
        <v>91</v>
      </c>
      <c r="D176" t="s">
        <v>92</v>
      </c>
      <c r="E176" t="s">
        <v>61</v>
      </c>
      <c r="F176" t="s">
        <v>62</v>
      </c>
      <c r="G176" t="s">
        <v>63</v>
      </c>
      <c r="H176" t="s">
        <v>186</v>
      </c>
      <c r="I176" t="s">
        <v>19</v>
      </c>
      <c r="J176" t="s">
        <v>65</v>
      </c>
      <c r="K176" t="s">
        <v>66</v>
      </c>
      <c r="L176" t="s">
        <v>182</v>
      </c>
      <c r="M176" t="s">
        <v>183</v>
      </c>
      <c r="N176" t="s">
        <v>184</v>
      </c>
      <c r="O176" t="s">
        <v>185</v>
      </c>
      <c r="P176" t="s">
        <v>71</v>
      </c>
      <c r="Q176" t="s">
        <v>72</v>
      </c>
      <c r="R176" s="23">
        <v>239069.61</v>
      </c>
      <c r="S176" t="s">
        <v>73</v>
      </c>
      <c r="T176" t="s">
        <v>17</v>
      </c>
      <c r="U176" s="23">
        <v>52986943.82</v>
      </c>
      <c r="V176" s="25">
        <v>4.5118588234138298E-3</v>
      </c>
      <c r="W176" s="15">
        <v>109728.95703220079</v>
      </c>
      <c r="X176" s="23">
        <v>20428902.48</v>
      </c>
      <c r="Y176" s="15">
        <v>92391.781821113065</v>
      </c>
      <c r="Z176" s="23">
        <v>3891219.5200000009</v>
      </c>
      <c r="AA176" s="15">
        <v>17337.175211087724</v>
      </c>
      <c r="AB176"/>
      <c r="AC176"/>
    </row>
    <row r="177" spans="1:29" x14ac:dyDescent="0.25">
      <c r="A177" t="s">
        <v>57</v>
      </c>
      <c r="B177" t="s">
        <v>58</v>
      </c>
      <c r="C177" t="s">
        <v>89</v>
      </c>
      <c r="D177" t="s">
        <v>90</v>
      </c>
      <c r="E177" t="s">
        <v>61</v>
      </c>
      <c r="F177" t="s">
        <v>62</v>
      </c>
      <c r="G177" t="s">
        <v>63</v>
      </c>
      <c r="H177" t="s">
        <v>186</v>
      </c>
      <c r="I177" t="s">
        <v>19</v>
      </c>
      <c r="J177" t="s">
        <v>65</v>
      </c>
      <c r="K177" t="s">
        <v>66</v>
      </c>
      <c r="L177" t="s">
        <v>182</v>
      </c>
      <c r="M177" t="s">
        <v>183</v>
      </c>
      <c r="N177" t="s">
        <v>184</v>
      </c>
      <c r="O177" t="s">
        <v>185</v>
      </c>
      <c r="P177" t="s">
        <v>71</v>
      </c>
      <c r="Q177" t="s">
        <v>72</v>
      </c>
      <c r="R177" s="23">
        <v>182282.89</v>
      </c>
      <c r="S177" t="s">
        <v>73</v>
      </c>
      <c r="T177" t="s">
        <v>17</v>
      </c>
      <c r="U177" s="23">
        <v>52986943.82</v>
      </c>
      <c r="V177" s="25">
        <v>3.4401472675839998E-3</v>
      </c>
      <c r="W177" s="15">
        <v>83664.801245609517</v>
      </c>
      <c r="X177" s="23">
        <v>20428902.48</v>
      </c>
      <c r="Y177" s="15">
        <v>70445.762648803211</v>
      </c>
      <c r="Z177" s="23">
        <v>3891219.5200000009</v>
      </c>
      <c r="AA177" s="15">
        <v>13219.038596806304</v>
      </c>
      <c r="AB177"/>
      <c r="AC177"/>
    </row>
    <row r="178" spans="1:29" x14ac:dyDescent="0.25">
      <c r="A178" t="s">
        <v>57</v>
      </c>
      <c r="B178" t="s">
        <v>58</v>
      </c>
      <c r="C178" t="s">
        <v>111</v>
      </c>
      <c r="D178" t="s">
        <v>112</v>
      </c>
      <c r="E178" t="s">
        <v>61</v>
      </c>
      <c r="F178" t="s">
        <v>62</v>
      </c>
      <c r="G178" t="s">
        <v>63</v>
      </c>
      <c r="H178" t="s">
        <v>186</v>
      </c>
      <c r="I178" t="s">
        <v>19</v>
      </c>
      <c r="J178" t="s">
        <v>65</v>
      </c>
      <c r="K178" t="s">
        <v>66</v>
      </c>
      <c r="L178" t="s">
        <v>182</v>
      </c>
      <c r="M178" t="s">
        <v>183</v>
      </c>
      <c r="N178" t="s">
        <v>184</v>
      </c>
      <c r="O178" t="s">
        <v>185</v>
      </c>
      <c r="P178" t="s">
        <v>71</v>
      </c>
      <c r="Q178" t="s">
        <v>72</v>
      </c>
      <c r="R178" s="23">
        <v>146109.25</v>
      </c>
      <c r="S178" t="s">
        <v>73</v>
      </c>
      <c r="T178" t="s">
        <v>17</v>
      </c>
      <c r="U178" s="23">
        <v>52986943.82</v>
      </c>
      <c r="V178" s="25">
        <v>2.7574575823120198E-3</v>
      </c>
      <c r="W178" s="15">
        <v>67061.70481165337</v>
      </c>
      <c r="X178" s="23">
        <v>20428902.48</v>
      </c>
      <c r="Y178" s="15">
        <v>56465.955451412134</v>
      </c>
      <c r="Z178" s="23">
        <v>3891219.5200000009</v>
      </c>
      <c r="AA178" s="15">
        <v>10595.749360241232</v>
      </c>
      <c r="AB178"/>
      <c r="AC178"/>
    </row>
    <row r="179" spans="1:29" x14ac:dyDescent="0.25">
      <c r="A179" t="s">
        <v>57</v>
      </c>
      <c r="B179" t="s">
        <v>58</v>
      </c>
      <c r="C179" t="s">
        <v>131</v>
      </c>
      <c r="D179" t="s">
        <v>132</v>
      </c>
      <c r="E179" t="s">
        <v>61</v>
      </c>
      <c r="F179" t="s">
        <v>62</v>
      </c>
      <c r="G179" t="s">
        <v>63</v>
      </c>
      <c r="H179" t="s">
        <v>186</v>
      </c>
      <c r="I179" t="s">
        <v>19</v>
      </c>
      <c r="J179" t="s">
        <v>65</v>
      </c>
      <c r="K179" t="s">
        <v>66</v>
      </c>
      <c r="L179" t="s">
        <v>182</v>
      </c>
      <c r="M179" t="s">
        <v>183</v>
      </c>
      <c r="N179" t="s">
        <v>184</v>
      </c>
      <c r="O179" t="s">
        <v>185</v>
      </c>
      <c r="P179" t="s">
        <v>71</v>
      </c>
      <c r="Q179" t="s">
        <v>72</v>
      </c>
      <c r="R179" s="23">
        <v>282945.09000000003</v>
      </c>
      <c r="S179" t="s">
        <v>73</v>
      </c>
      <c r="T179" t="s">
        <v>17</v>
      </c>
      <c r="U179" s="23">
        <v>52986943.82</v>
      </c>
      <c r="V179" s="25">
        <v>5.3399020513653804E-3</v>
      </c>
      <c r="W179" s="15">
        <v>129867.06935725632</v>
      </c>
      <c r="X179" s="23">
        <v>20428902.48</v>
      </c>
      <c r="Y179" s="15">
        <v>109348.07239880982</v>
      </c>
      <c r="Z179" s="23">
        <v>3891219.5200000009</v>
      </c>
      <c r="AA179" s="15">
        <v>20518.9969584465</v>
      </c>
      <c r="AB179"/>
      <c r="AC179"/>
    </row>
    <row r="180" spans="1:29" x14ac:dyDescent="0.25">
      <c r="A180" t="s">
        <v>57</v>
      </c>
      <c r="B180" t="s">
        <v>58</v>
      </c>
      <c r="C180" t="s">
        <v>81</v>
      </c>
      <c r="D180" t="s">
        <v>82</v>
      </c>
      <c r="E180" t="s">
        <v>61</v>
      </c>
      <c r="F180" t="s">
        <v>62</v>
      </c>
      <c r="G180" t="s">
        <v>63</v>
      </c>
      <c r="H180" t="s">
        <v>186</v>
      </c>
      <c r="I180" t="s">
        <v>19</v>
      </c>
      <c r="J180" t="s">
        <v>65</v>
      </c>
      <c r="K180" t="s">
        <v>66</v>
      </c>
      <c r="L180" t="s">
        <v>182</v>
      </c>
      <c r="M180" t="s">
        <v>183</v>
      </c>
      <c r="N180" t="s">
        <v>184</v>
      </c>
      <c r="O180" t="s">
        <v>185</v>
      </c>
      <c r="P180" t="s">
        <v>71</v>
      </c>
      <c r="Q180" t="s">
        <v>72</v>
      </c>
      <c r="R180" s="23">
        <v>61133.02</v>
      </c>
      <c r="S180" t="s">
        <v>73</v>
      </c>
      <c r="T180" t="s">
        <v>17</v>
      </c>
      <c r="U180" s="23">
        <v>52986943.82</v>
      </c>
      <c r="V180" s="25">
        <v>1.1537374227068599E-3</v>
      </c>
      <c r="W180" s="15">
        <v>28059.034876196405</v>
      </c>
      <c r="X180" s="23">
        <v>20428902.48</v>
      </c>
      <c r="Y180" s="15">
        <v>23625.707365757371</v>
      </c>
      <c r="Z180" s="23">
        <v>3891219.5200000009</v>
      </c>
      <c r="AA180" s="15">
        <v>4433.3275104390323</v>
      </c>
      <c r="AB180"/>
      <c r="AC180"/>
    </row>
    <row r="181" spans="1:29" x14ac:dyDescent="0.25">
      <c r="A181" t="s">
        <v>57</v>
      </c>
      <c r="B181" t="s">
        <v>58</v>
      </c>
      <c r="C181" t="s">
        <v>59</v>
      </c>
      <c r="D181" t="s">
        <v>60</v>
      </c>
      <c r="E181" t="s">
        <v>61</v>
      </c>
      <c r="F181" t="s">
        <v>62</v>
      </c>
      <c r="G181" t="s">
        <v>63</v>
      </c>
      <c r="H181" t="s">
        <v>186</v>
      </c>
      <c r="I181" t="s">
        <v>19</v>
      </c>
      <c r="J181" t="s">
        <v>65</v>
      </c>
      <c r="K181" t="s">
        <v>66</v>
      </c>
      <c r="L181" t="s">
        <v>182</v>
      </c>
      <c r="M181" t="s">
        <v>183</v>
      </c>
      <c r="N181" t="s">
        <v>184</v>
      </c>
      <c r="O181" t="s">
        <v>185</v>
      </c>
      <c r="P181" t="s">
        <v>71</v>
      </c>
      <c r="Q181" t="s">
        <v>72</v>
      </c>
      <c r="R181" s="23">
        <v>282424.74</v>
      </c>
      <c r="S181" t="s">
        <v>73</v>
      </c>
      <c r="T181" t="s">
        <v>17</v>
      </c>
      <c r="U181" s="23">
        <v>52986943.82</v>
      </c>
      <c r="V181" s="25">
        <v>5.33008170766396E-3</v>
      </c>
      <c r="W181" s="15">
        <v>129628.23740035584</v>
      </c>
      <c r="X181" s="23">
        <v>20428902.48</v>
      </c>
      <c r="Y181" s="15">
        <v>109146.97589109962</v>
      </c>
      <c r="Z181" s="23">
        <v>3891219.5200000009</v>
      </c>
      <c r="AA181" s="15">
        <v>20481.261509256223</v>
      </c>
      <c r="AB181"/>
      <c r="AC181"/>
    </row>
    <row r="182" spans="1:29" x14ac:dyDescent="0.25">
      <c r="A182" t="s">
        <v>57</v>
      </c>
      <c r="B182" t="s">
        <v>58</v>
      </c>
      <c r="C182" t="s">
        <v>165</v>
      </c>
      <c r="D182" t="s">
        <v>166</v>
      </c>
      <c r="E182" t="s">
        <v>61</v>
      </c>
      <c r="F182" t="s">
        <v>62</v>
      </c>
      <c r="G182" t="s">
        <v>63</v>
      </c>
      <c r="H182" t="s">
        <v>186</v>
      </c>
      <c r="I182" t="s">
        <v>19</v>
      </c>
      <c r="J182" t="s">
        <v>65</v>
      </c>
      <c r="K182" t="s">
        <v>66</v>
      </c>
      <c r="L182" t="s">
        <v>182</v>
      </c>
      <c r="M182" t="s">
        <v>183</v>
      </c>
      <c r="N182" t="s">
        <v>184</v>
      </c>
      <c r="O182" t="s">
        <v>185</v>
      </c>
      <c r="P182" t="s">
        <v>71</v>
      </c>
      <c r="Q182" t="s">
        <v>72</v>
      </c>
      <c r="R182" s="23">
        <v>45169.82</v>
      </c>
      <c r="S182" t="s">
        <v>73</v>
      </c>
      <c r="T182" t="s">
        <v>17</v>
      </c>
      <c r="U182" s="23">
        <v>52986943.82</v>
      </c>
      <c r="V182" s="25">
        <v>8.5247075493624896E-4</v>
      </c>
      <c r="W182" s="15">
        <v>20732.192761481678</v>
      </c>
      <c r="X182" s="23">
        <v>20428902.48</v>
      </c>
      <c r="Y182" s="15">
        <v>17456.506305167572</v>
      </c>
      <c r="Z182" s="23">
        <v>3891219.5200000009</v>
      </c>
      <c r="AA182" s="15">
        <v>3275.6864563141053</v>
      </c>
      <c r="AB182"/>
      <c r="AC182"/>
    </row>
    <row r="183" spans="1:29" x14ac:dyDescent="0.25">
      <c r="A183" t="s">
        <v>57</v>
      </c>
      <c r="B183" t="s">
        <v>58</v>
      </c>
      <c r="C183" t="s">
        <v>75</v>
      </c>
      <c r="D183" t="s">
        <v>76</v>
      </c>
      <c r="E183" t="s">
        <v>61</v>
      </c>
      <c r="F183" t="s">
        <v>62</v>
      </c>
      <c r="G183" t="s">
        <v>63</v>
      </c>
      <c r="H183" t="s">
        <v>186</v>
      </c>
      <c r="I183" t="s">
        <v>19</v>
      </c>
      <c r="J183" t="s">
        <v>65</v>
      </c>
      <c r="K183" t="s">
        <v>66</v>
      </c>
      <c r="L183" t="s">
        <v>182</v>
      </c>
      <c r="M183" t="s">
        <v>183</v>
      </c>
      <c r="N183" t="s">
        <v>184</v>
      </c>
      <c r="O183" t="s">
        <v>185</v>
      </c>
      <c r="P183" t="s">
        <v>71</v>
      </c>
      <c r="Q183" t="s">
        <v>72</v>
      </c>
      <c r="R183" s="23">
        <v>170737.33</v>
      </c>
      <c r="S183" t="s">
        <v>73</v>
      </c>
      <c r="T183" t="s">
        <v>17</v>
      </c>
      <c r="U183" s="23">
        <v>52986943.82</v>
      </c>
      <c r="V183" s="25">
        <v>3.2222528360949698E-3</v>
      </c>
      <c r="W183" s="15">
        <v>78365.58208867567</v>
      </c>
      <c r="X183" s="23">
        <v>20428902.48</v>
      </c>
      <c r="Y183" s="15">
        <v>65983.820118664909</v>
      </c>
      <c r="Z183" s="23">
        <v>3891219.5200000009</v>
      </c>
      <c r="AA183" s="15">
        <v>12381.761970010755</v>
      </c>
      <c r="AB183"/>
      <c r="AC183"/>
    </row>
    <row r="184" spans="1:29" x14ac:dyDescent="0.25">
      <c r="A184" t="s">
        <v>57</v>
      </c>
      <c r="B184" t="s">
        <v>58</v>
      </c>
      <c r="C184" t="s">
        <v>127</v>
      </c>
      <c r="D184" t="s">
        <v>128</v>
      </c>
      <c r="E184" t="s">
        <v>61</v>
      </c>
      <c r="F184" t="s">
        <v>62</v>
      </c>
      <c r="G184" t="s">
        <v>63</v>
      </c>
      <c r="H184" t="s">
        <v>186</v>
      </c>
      <c r="I184" t="s">
        <v>19</v>
      </c>
      <c r="J184" t="s">
        <v>65</v>
      </c>
      <c r="K184" t="s">
        <v>66</v>
      </c>
      <c r="L184" t="s">
        <v>182</v>
      </c>
      <c r="M184" t="s">
        <v>183</v>
      </c>
      <c r="N184" t="s">
        <v>184</v>
      </c>
      <c r="O184" t="s">
        <v>185</v>
      </c>
      <c r="P184" t="s">
        <v>71</v>
      </c>
      <c r="Q184" t="s">
        <v>72</v>
      </c>
      <c r="R184" s="23">
        <v>359061.18</v>
      </c>
      <c r="S184" t="s">
        <v>73</v>
      </c>
      <c r="T184" t="s">
        <v>17</v>
      </c>
      <c r="U184" s="23">
        <v>52986943.82</v>
      </c>
      <c r="V184" s="25">
        <v>6.77640856622631E-3</v>
      </c>
      <c r="W184" s="15">
        <v>164803.08305246895</v>
      </c>
      <c r="X184" s="23">
        <v>20428902.48</v>
      </c>
      <c r="Y184" s="15">
        <v>138764.19593017886</v>
      </c>
      <c r="Z184" s="23">
        <v>3891219.5200000009</v>
      </c>
      <c r="AA184" s="15">
        <v>26038.887122290096</v>
      </c>
      <c r="AB184"/>
      <c r="AC184"/>
    </row>
    <row r="185" spans="1:29" x14ac:dyDescent="0.25">
      <c r="A185" t="s">
        <v>57</v>
      </c>
      <c r="B185" t="s">
        <v>58</v>
      </c>
      <c r="C185" t="s">
        <v>133</v>
      </c>
      <c r="D185" t="s">
        <v>134</v>
      </c>
      <c r="E185" t="s">
        <v>61</v>
      </c>
      <c r="F185" t="s">
        <v>62</v>
      </c>
      <c r="G185" t="s">
        <v>63</v>
      </c>
      <c r="H185" t="s">
        <v>187</v>
      </c>
      <c r="I185" t="s">
        <v>16</v>
      </c>
      <c r="J185" t="s">
        <v>65</v>
      </c>
      <c r="K185" t="s">
        <v>66</v>
      </c>
      <c r="L185" t="s">
        <v>93</v>
      </c>
      <c r="M185" t="s">
        <v>94</v>
      </c>
      <c r="N185" t="s">
        <v>95</v>
      </c>
      <c r="O185" t="s">
        <v>96</v>
      </c>
      <c r="P185" t="s">
        <v>71</v>
      </c>
      <c r="Q185" t="s">
        <v>72</v>
      </c>
      <c r="R185" s="23">
        <v>10192.700000000001</v>
      </c>
      <c r="S185" t="s">
        <v>73</v>
      </c>
      <c r="T185" t="s">
        <v>15</v>
      </c>
      <c r="U185" s="23">
        <v>52986943.82</v>
      </c>
      <c r="V185" s="25">
        <v>1.9236248149403099E-4</v>
      </c>
      <c r="W185" s="15">
        <v>4678.2790181575756</v>
      </c>
      <c r="X185" s="23">
        <v>20428902.48</v>
      </c>
      <c r="Y185" s="15">
        <v>3939.1109332886786</v>
      </c>
      <c r="Z185" s="23">
        <v>3891219.5200000009</v>
      </c>
      <c r="AA185" s="15">
        <v>739.16808486889693</v>
      </c>
      <c r="AB185"/>
      <c r="AC185"/>
    </row>
    <row r="186" spans="1:29" x14ac:dyDescent="0.25">
      <c r="A186" t="s">
        <v>57</v>
      </c>
      <c r="B186" t="s">
        <v>58</v>
      </c>
      <c r="C186" t="s">
        <v>123</v>
      </c>
      <c r="D186" t="s">
        <v>124</v>
      </c>
      <c r="E186" t="s">
        <v>61</v>
      </c>
      <c r="F186" t="s">
        <v>62</v>
      </c>
      <c r="G186" t="s">
        <v>63</v>
      </c>
      <c r="H186" t="s">
        <v>187</v>
      </c>
      <c r="I186" t="s">
        <v>16</v>
      </c>
      <c r="J186" t="s">
        <v>65</v>
      </c>
      <c r="K186" t="s">
        <v>66</v>
      </c>
      <c r="L186" t="s">
        <v>77</v>
      </c>
      <c r="M186" t="s">
        <v>78</v>
      </c>
      <c r="N186" t="s">
        <v>155</v>
      </c>
      <c r="O186" t="s">
        <v>156</v>
      </c>
      <c r="P186" t="s">
        <v>71</v>
      </c>
      <c r="Q186" t="s">
        <v>72</v>
      </c>
      <c r="R186" s="23">
        <v>21600</v>
      </c>
      <c r="S186" t="s">
        <v>73</v>
      </c>
      <c r="T186" t="s">
        <v>15</v>
      </c>
      <c r="U186" s="23">
        <v>52986943.82</v>
      </c>
      <c r="V186" s="25">
        <v>4.0764759094951E-4</v>
      </c>
      <c r="W186" s="15">
        <v>9914.0391448981791</v>
      </c>
      <c r="X186" s="23">
        <v>20428902.48</v>
      </c>
      <c r="Y186" s="15">
        <v>8347.6209600042657</v>
      </c>
      <c r="Z186" s="23">
        <v>3891219.5200000009</v>
      </c>
      <c r="AA186" s="15">
        <v>1566.4181848939122</v>
      </c>
      <c r="AB186"/>
      <c r="AC186"/>
    </row>
    <row r="187" spans="1:29" x14ac:dyDescent="0.25">
      <c r="A187" t="s">
        <v>57</v>
      </c>
      <c r="B187" t="s">
        <v>58</v>
      </c>
      <c r="C187" t="s">
        <v>89</v>
      </c>
      <c r="D187" t="s">
        <v>90</v>
      </c>
      <c r="E187" t="s">
        <v>61</v>
      </c>
      <c r="F187" t="s">
        <v>62</v>
      </c>
      <c r="G187" t="s">
        <v>63</v>
      </c>
      <c r="H187" t="s">
        <v>187</v>
      </c>
      <c r="I187" t="s">
        <v>16</v>
      </c>
      <c r="J187" t="s">
        <v>65</v>
      </c>
      <c r="K187" t="s">
        <v>66</v>
      </c>
      <c r="L187" t="s">
        <v>93</v>
      </c>
      <c r="M187" t="s">
        <v>94</v>
      </c>
      <c r="N187" t="s">
        <v>95</v>
      </c>
      <c r="O187" t="s">
        <v>96</v>
      </c>
      <c r="P187" t="s">
        <v>71</v>
      </c>
      <c r="Q187" t="s">
        <v>72</v>
      </c>
      <c r="R187" s="23">
        <v>85416.98</v>
      </c>
      <c r="S187" t="s">
        <v>73</v>
      </c>
      <c r="T187" t="s">
        <v>15</v>
      </c>
      <c r="U187" s="23">
        <v>52986943.82</v>
      </c>
      <c r="V187" s="25">
        <v>1.6120382464436299E-3</v>
      </c>
      <c r="W187" s="15">
        <v>39204.966822175149</v>
      </c>
      <c r="X187" s="23">
        <v>20428902.48</v>
      </c>
      <c r="Y187" s="15">
        <v>33010.582064271475</v>
      </c>
      <c r="Z187" s="23">
        <v>3891219.5200000009</v>
      </c>
      <c r="AA187" s="15">
        <v>6194.3847579036737</v>
      </c>
      <c r="AB187"/>
      <c r="AC187"/>
    </row>
    <row r="188" spans="1:29" x14ac:dyDescent="0.25">
      <c r="A188" t="s">
        <v>57</v>
      </c>
      <c r="B188" t="s">
        <v>58</v>
      </c>
      <c r="C188" t="s">
        <v>133</v>
      </c>
      <c r="D188" t="s">
        <v>134</v>
      </c>
      <c r="E188" t="s">
        <v>61</v>
      </c>
      <c r="F188" t="s">
        <v>62</v>
      </c>
      <c r="G188" t="s">
        <v>63</v>
      </c>
      <c r="H188" t="s">
        <v>187</v>
      </c>
      <c r="I188" t="s">
        <v>16</v>
      </c>
      <c r="J188" t="s">
        <v>65</v>
      </c>
      <c r="K188" t="s">
        <v>66</v>
      </c>
      <c r="L188" t="s">
        <v>77</v>
      </c>
      <c r="M188" t="s">
        <v>78</v>
      </c>
      <c r="N188" t="s">
        <v>175</v>
      </c>
      <c r="O188" t="s">
        <v>176</v>
      </c>
      <c r="P188" t="s">
        <v>71</v>
      </c>
      <c r="Q188" t="s">
        <v>72</v>
      </c>
      <c r="R188" s="23">
        <v>106166.6</v>
      </c>
      <c r="S188" t="s">
        <v>73</v>
      </c>
      <c r="T188" t="s">
        <v>15</v>
      </c>
      <c r="U188" s="23">
        <v>52986943.82</v>
      </c>
      <c r="V188" s="25">
        <v>2.0036369782083399E-3</v>
      </c>
      <c r="W188" s="15">
        <v>48728.695753738168</v>
      </c>
      <c r="X188" s="23">
        <v>20428902.48</v>
      </c>
      <c r="Y188" s="15">
        <v>41029.561824647535</v>
      </c>
      <c r="Z188" s="23">
        <v>3891219.5200000009</v>
      </c>
      <c r="AA188" s="15">
        <v>7699.1339290906308</v>
      </c>
      <c r="AB188"/>
      <c r="AC188"/>
    </row>
    <row r="189" spans="1:29" x14ac:dyDescent="0.25">
      <c r="A189" t="s">
        <v>57</v>
      </c>
      <c r="B189" t="s">
        <v>58</v>
      </c>
      <c r="C189" t="s">
        <v>139</v>
      </c>
      <c r="D189" t="s">
        <v>140</v>
      </c>
      <c r="E189" t="s">
        <v>61</v>
      </c>
      <c r="F189" t="s">
        <v>62</v>
      </c>
      <c r="G189" t="s">
        <v>63</v>
      </c>
      <c r="H189" t="s">
        <v>187</v>
      </c>
      <c r="I189" t="s">
        <v>16</v>
      </c>
      <c r="J189" t="s">
        <v>65</v>
      </c>
      <c r="K189" t="s">
        <v>66</v>
      </c>
      <c r="L189" t="s">
        <v>93</v>
      </c>
      <c r="M189" t="s">
        <v>94</v>
      </c>
      <c r="N189" t="s">
        <v>95</v>
      </c>
      <c r="O189" t="s">
        <v>96</v>
      </c>
      <c r="P189" t="s">
        <v>71</v>
      </c>
      <c r="Q189" t="s">
        <v>72</v>
      </c>
      <c r="R189" s="23">
        <v>24356.58</v>
      </c>
      <c r="S189" t="s">
        <v>73</v>
      </c>
      <c r="T189" t="s">
        <v>15</v>
      </c>
      <c r="U189" s="23">
        <v>52986943.82</v>
      </c>
      <c r="V189" s="25">
        <v>4.59671350035602E-4</v>
      </c>
      <c r="W189" s="15">
        <v>11179.263312770545</v>
      </c>
      <c r="X189" s="23">
        <v>20428902.48</v>
      </c>
      <c r="Y189" s="15">
        <v>9412.9397093527987</v>
      </c>
      <c r="Z189" s="23">
        <v>3891219.5200000009</v>
      </c>
      <c r="AA189" s="15">
        <v>1766.3236034177462</v>
      </c>
      <c r="AB189"/>
      <c r="AC189"/>
    </row>
    <row r="190" spans="1:29" x14ac:dyDescent="0.25">
      <c r="A190" t="s">
        <v>57</v>
      </c>
      <c r="B190" t="s">
        <v>58</v>
      </c>
      <c r="C190" t="s">
        <v>133</v>
      </c>
      <c r="D190" t="s">
        <v>134</v>
      </c>
      <c r="E190" t="s">
        <v>61</v>
      </c>
      <c r="F190" t="s">
        <v>62</v>
      </c>
      <c r="G190" t="s">
        <v>63</v>
      </c>
      <c r="H190" t="s">
        <v>187</v>
      </c>
      <c r="I190" t="s">
        <v>16</v>
      </c>
      <c r="J190" t="s">
        <v>65</v>
      </c>
      <c r="K190" t="s">
        <v>66</v>
      </c>
      <c r="L190" t="s">
        <v>93</v>
      </c>
      <c r="M190" t="s">
        <v>94</v>
      </c>
      <c r="N190" t="s">
        <v>115</v>
      </c>
      <c r="O190" t="s">
        <v>116</v>
      </c>
      <c r="P190" t="s">
        <v>71</v>
      </c>
      <c r="Q190" t="s">
        <v>72</v>
      </c>
      <c r="R190" s="23">
        <v>59903.8</v>
      </c>
      <c r="S190" t="s">
        <v>73</v>
      </c>
      <c r="T190" t="s">
        <v>15</v>
      </c>
      <c r="U190" s="23">
        <v>52986943.82</v>
      </c>
      <c r="V190" s="25">
        <v>1.1305388777185801E-3</v>
      </c>
      <c r="W190" s="15">
        <v>27494.84343185895</v>
      </c>
      <c r="X190" s="23">
        <v>20428902.48</v>
      </c>
      <c r="Y190" s="15">
        <v>23150.658169625236</v>
      </c>
      <c r="Z190" s="23">
        <v>3891219.5200000009</v>
      </c>
      <c r="AA190" s="15">
        <v>4344.1852622337137</v>
      </c>
      <c r="AB190"/>
      <c r="AC190"/>
    </row>
    <row r="191" spans="1:29" x14ac:dyDescent="0.25">
      <c r="A191" t="s">
        <v>57</v>
      </c>
      <c r="B191" t="s">
        <v>58</v>
      </c>
      <c r="C191" t="s">
        <v>139</v>
      </c>
      <c r="D191" t="s">
        <v>140</v>
      </c>
      <c r="E191" t="s">
        <v>61</v>
      </c>
      <c r="F191" t="s">
        <v>62</v>
      </c>
      <c r="G191" t="s">
        <v>63</v>
      </c>
      <c r="H191" t="s">
        <v>187</v>
      </c>
      <c r="I191" t="s">
        <v>16</v>
      </c>
      <c r="J191" t="s">
        <v>65</v>
      </c>
      <c r="K191" t="s">
        <v>66</v>
      </c>
      <c r="L191" t="s">
        <v>85</v>
      </c>
      <c r="M191" t="s">
        <v>86</v>
      </c>
      <c r="N191" t="s">
        <v>163</v>
      </c>
      <c r="O191" t="s">
        <v>164</v>
      </c>
      <c r="P191" t="s">
        <v>71</v>
      </c>
      <c r="Q191" t="s">
        <v>72</v>
      </c>
      <c r="R191" s="23">
        <v>2075.19</v>
      </c>
      <c r="S191" t="s">
        <v>73</v>
      </c>
      <c r="T191" t="s">
        <v>15</v>
      </c>
      <c r="U191" s="23">
        <v>52986943.82</v>
      </c>
      <c r="V191" s="25">
        <v>3.9164176123264498E-5</v>
      </c>
      <c r="W191" s="15">
        <v>952.47754134727961</v>
      </c>
      <c r="X191" s="23">
        <v>20428902.48</v>
      </c>
      <c r="Y191" s="15">
        <v>801.98608981440941</v>
      </c>
      <c r="Z191" s="23">
        <v>3891219.5200000009</v>
      </c>
      <c r="AA191" s="15">
        <v>150.49145153287017</v>
      </c>
      <c r="AB191"/>
      <c r="AC191"/>
    </row>
    <row r="192" spans="1:29" x14ac:dyDescent="0.25">
      <c r="A192" t="s">
        <v>57</v>
      </c>
      <c r="B192" t="s">
        <v>58</v>
      </c>
      <c r="C192" t="s">
        <v>89</v>
      </c>
      <c r="D192" t="s">
        <v>90</v>
      </c>
      <c r="E192" t="s">
        <v>61</v>
      </c>
      <c r="F192" t="s">
        <v>62</v>
      </c>
      <c r="G192" t="s">
        <v>63</v>
      </c>
      <c r="H192" t="s">
        <v>187</v>
      </c>
      <c r="I192" t="s">
        <v>16</v>
      </c>
      <c r="J192" t="s">
        <v>65</v>
      </c>
      <c r="K192" t="s">
        <v>66</v>
      </c>
      <c r="L192" t="s">
        <v>77</v>
      </c>
      <c r="M192" t="s">
        <v>78</v>
      </c>
      <c r="N192" t="s">
        <v>135</v>
      </c>
      <c r="O192" t="s">
        <v>136</v>
      </c>
      <c r="P192" t="s">
        <v>71</v>
      </c>
      <c r="Q192" t="s">
        <v>72</v>
      </c>
      <c r="R192" s="23">
        <v>18530.560000000001</v>
      </c>
      <c r="S192" t="s">
        <v>73</v>
      </c>
      <c r="T192" t="s">
        <v>15</v>
      </c>
      <c r="U192" s="23">
        <v>52986943.82</v>
      </c>
      <c r="V192" s="25">
        <v>3.4971935846969199E-4</v>
      </c>
      <c r="W192" s="15">
        <v>8505.2174637446424</v>
      </c>
      <c r="X192" s="23">
        <v>20428902.48</v>
      </c>
      <c r="Y192" s="15">
        <v>7161.3931044729889</v>
      </c>
      <c r="Z192" s="23">
        <v>3891219.5200000009</v>
      </c>
      <c r="AA192" s="15">
        <v>1343.8243592716535</v>
      </c>
      <c r="AB192"/>
      <c r="AC192"/>
    </row>
    <row r="193" spans="1:29" x14ac:dyDescent="0.25">
      <c r="A193" t="s">
        <v>57</v>
      </c>
      <c r="B193" t="s">
        <v>58</v>
      </c>
      <c r="C193" t="s">
        <v>137</v>
      </c>
      <c r="D193" t="s">
        <v>138</v>
      </c>
      <c r="E193" t="s">
        <v>61</v>
      </c>
      <c r="F193" t="s">
        <v>62</v>
      </c>
      <c r="G193" t="s">
        <v>63</v>
      </c>
      <c r="H193" t="s">
        <v>187</v>
      </c>
      <c r="I193" t="s">
        <v>16</v>
      </c>
      <c r="J193" t="s">
        <v>65</v>
      </c>
      <c r="K193" t="s">
        <v>66</v>
      </c>
      <c r="L193" t="s">
        <v>85</v>
      </c>
      <c r="M193" t="s">
        <v>86</v>
      </c>
      <c r="N193" t="s">
        <v>107</v>
      </c>
      <c r="O193" t="s">
        <v>108</v>
      </c>
      <c r="P193" t="s">
        <v>71</v>
      </c>
      <c r="Q193" t="s">
        <v>72</v>
      </c>
      <c r="R193" s="23">
        <v>38798.080000000002</v>
      </c>
      <c r="S193" t="s">
        <v>73</v>
      </c>
      <c r="T193" t="s">
        <v>15</v>
      </c>
      <c r="U193" s="23">
        <v>52986943.82</v>
      </c>
      <c r="V193" s="25">
        <v>7.3221962247529396E-4</v>
      </c>
      <c r="W193" s="15">
        <v>17807.670549393089</v>
      </c>
      <c r="X193" s="23">
        <v>20428902.48</v>
      </c>
      <c r="Y193" s="15">
        <v>14994.058602588981</v>
      </c>
      <c r="Z193" s="23">
        <v>3891219.5200000009</v>
      </c>
      <c r="AA193" s="15">
        <v>2813.6119468041084</v>
      </c>
      <c r="AB193"/>
      <c r="AC193"/>
    </row>
    <row r="194" spans="1:29" x14ac:dyDescent="0.25">
      <c r="A194" t="s">
        <v>57</v>
      </c>
      <c r="B194" t="s">
        <v>58</v>
      </c>
      <c r="C194" t="s">
        <v>137</v>
      </c>
      <c r="D194" t="s">
        <v>138</v>
      </c>
      <c r="E194" t="s">
        <v>61</v>
      </c>
      <c r="F194" t="s">
        <v>62</v>
      </c>
      <c r="G194" t="s">
        <v>63</v>
      </c>
      <c r="H194" t="s">
        <v>187</v>
      </c>
      <c r="I194" t="s">
        <v>16</v>
      </c>
      <c r="J194" t="s">
        <v>65</v>
      </c>
      <c r="K194" t="s">
        <v>66</v>
      </c>
      <c r="L194" t="s">
        <v>85</v>
      </c>
      <c r="M194" t="s">
        <v>86</v>
      </c>
      <c r="N194" t="s">
        <v>163</v>
      </c>
      <c r="O194" t="s">
        <v>164</v>
      </c>
      <c r="P194" t="s">
        <v>71</v>
      </c>
      <c r="Q194" t="s">
        <v>72</v>
      </c>
      <c r="R194" s="23">
        <v>2087.46</v>
      </c>
      <c r="S194" t="s">
        <v>73</v>
      </c>
      <c r="T194" t="s">
        <v>15</v>
      </c>
      <c r="U194" s="23">
        <v>52986943.82</v>
      </c>
      <c r="V194" s="25">
        <v>3.9395742602012202E-5</v>
      </c>
      <c r="W194" s="15">
        <v>958.1092663615342</v>
      </c>
      <c r="X194" s="23">
        <v>20428902.48</v>
      </c>
      <c r="Y194" s="15">
        <v>806.72800227641176</v>
      </c>
      <c r="Z194" s="23">
        <v>3891219.5200000009</v>
      </c>
      <c r="AA194" s="15">
        <v>151.38126408512241</v>
      </c>
      <c r="AB194"/>
      <c r="AC194"/>
    </row>
    <row r="195" spans="1:29" x14ac:dyDescent="0.25">
      <c r="A195" t="s">
        <v>57</v>
      </c>
      <c r="B195" t="s">
        <v>58</v>
      </c>
      <c r="C195" t="s">
        <v>151</v>
      </c>
      <c r="D195" t="s">
        <v>152</v>
      </c>
      <c r="E195" t="s">
        <v>61</v>
      </c>
      <c r="F195" t="s">
        <v>62</v>
      </c>
      <c r="G195" t="s">
        <v>63</v>
      </c>
      <c r="H195" t="s">
        <v>187</v>
      </c>
      <c r="I195" t="s">
        <v>16</v>
      </c>
      <c r="J195" t="s">
        <v>65</v>
      </c>
      <c r="K195" t="s">
        <v>66</v>
      </c>
      <c r="L195" t="s">
        <v>182</v>
      </c>
      <c r="M195" t="s">
        <v>183</v>
      </c>
      <c r="N195" t="s">
        <v>184</v>
      </c>
      <c r="O195" t="s">
        <v>185</v>
      </c>
      <c r="P195" t="s">
        <v>71</v>
      </c>
      <c r="Q195" t="s">
        <v>72</v>
      </c>
      <c r="R195" s="23">
        <v>28800</v>
      </c>
      <c r="S195" t="s">
        <v>73</v>
      </c>
      <c r="T195" t="s">
        <v>15</v>
      </c>
      <c r="U195" s="23">
        <v>52986943.82</v>
      </c>
      <c r="V195" s="25">
        <v>5.4353012126601304E-4</v>
      </c>
      <c r="W195" s="15">
        <v>13218.718859864231</v>
      </c>
      <c r="X195" s="23">
        <v>20428902.48</v>
      </c>
      <c r="Y195" s="15">
        <v>11130.161280005683</v>
      </c>
      <c r="Z195" s="23">
        <v>3891219.5200000009</v>
      </c>
      <c r="AA195" s="15">
        <v>2088.5575798585487</v>
      </c>
      <c r="AB195"/>
      <c r="AC195"/>
    </row>
    <row r="196" spans="1:29" x14ac:dyDescent="0.25">
      <c r="A196" t="s">
        <v>57</v>
      </c>
      <c r="B196" t="s">
        <v>58</v>
      </c>
      <c r="C196" t="s">
        <v>89</v>
      </c>
      <c r="D196" t="s">
        <v>90</v>
      </c>
      <c r="E196" t="s">
        <v>61</v>
      </c>
      <c r="F196" t="s">
        <v>62</v>
      </c>
      <c r="G196" t="s">
        <v>63</v>
      </c>
      <c r="H196" t="s">
        <v>187</v>
      </c>
      <c r="I196" t="s">
        <v>16</v>
      </c>
      <c r="J196" t="s">
        <v>65</v>
      </c>
      <c r="K196" t="s">
        <v>66</v>
      </c>
      <c r="L196" t="s">
        <v>67</v>
      </c>
      <c r="M196" t="s">
        <v>68</v>
      </c>
      <c r="N196" t="s">
        <v>69</v>
      </c>
      <c r="O196" t="s">
        <v>70</v>
      </c>
      <c r="P196" t="s">
        <v>71</v>
      </c>
      <c r="Q196" t="s">
        <v>72</v>
      </c>
      <c r="R196" s="23">
        <v>455110.5</v>
      </c>
      <c r="S196" t="s">
        <v>73</v>
      </c>
      <c r="T196" t="s">
        <v>15</v>
      </c>
      <c r="U196" s="23">
        <v>52986943.82</v>
      </c>
      <c r="V196" s="25">
        <v>8.5891064324456808E-3</v>
      </c>
      <c r="W196" s="15">
        <v>208888.11630806371</v>
      </c>
      <c r="X196" s="23">
        <v>20428902.48</v>
      </c>
      <c r="Y196" s="15">
        <v>175883.79393138963</v>
      </c>
      <c r="Z196" s="23">
        <v>3891219.5200000009</v>
      </c>
      <c r="AA196" s="15">
        <v>33004.322376674063</v>
      </c>
      <c r="AB196"/>
      <c r="AC196"/>
    </row>
    <row r="197" spans="1:29" x14ac:dyDescent="0.25">
      <c r="A197" t="s">
        <v>57</v>
      </c>
      <c r="B197" t="s">
        <v>58</v>
      </c>
      <c r="C197" t="s">
        <v>123</v>
      </c>
      <c r="D197" t="s">
        <v>124</v>
      </c>
      <c r="E197" t="s">
        <v>61</v>
      </c>
      <c r="F197" t="s">
        <v>62</v>
      </c>
      <c r="G197" t="s">
        <v>63</v>
      </c>
      <c r="H197" t="s">
        <v>187</v>
      </c>
      <c r="I197" t="s">
        <v>16</v>
      </c>
      <c r="J197" t="s">
        <v>65</v>
      </c>
      <c r="K197" t="s">
        <v>66</v>
      </c>
      <c r="L197" t="s">
        <v>93</v>
      </c>
      <c r="M197" t="s">
        <v>94</v>
      </c>
      <c r="N197" t="s">
        <v>95</v>
      </c>
      <c r="O197" t="s">
        <v>96</v>
      </c>
      <c r="P197" t="s">
        <v>71</v>
      </c>
      <c r="Q197" t="s">
        <v>72</v>
      </c>
      <c r="R197" s="23">
        <v>88105.43</v>
      </c>
      <c r="S197" t="s">
        <v>73</v>
      </c>
      <c r="T197" t="s">
        <v>15</v>
      </c>
      <c r="U197" s="23">
        <v>52986943.82</v>
      </c>
      <c r="V197" s="25">
        <v>1.6627762170865999E-3</v>
      </c>
      <c r="W197" s="15">
        <v>40438.920458244596</v>
      </c>
      <c r="X197" s="23">
        <v>20428902.48</v>
      </c>
      <c r="Y197" s="15">
        <v>34049.571025841949</v>
      </c>
      <c r="Z197" s="23">
        <v>3891219.5200000009</v>
      </c>
      <c r="AA197" s="15">
        <v>6389.349432402646</v>
      </c>
      <c r="AB197"/>
      <c r="AC197"/>
    </row>
    <row r="198" spans="1:29" x14ac:dyDescent="0.25">
      <c r="A198" t="s">
        <v>57</v>
      </c>
      <c r="B198" t="s">
        <v>58</v>
      </c>
      <c r="C198" t="s">
        <v>123</v>
      </c>
      <c r="D198" t="s">
        <v>124</v>
      </c>
      <c r="E198" t="s">
        <v>61</v>
      </c>
      <c r="F198" t="s">
        <v>62</v>
      </c>
      <c r="G198" t="s">
        <v>63</v>
      </c>
      <c r="H198" t="s">
        <v>187</v>
      </c>
      <c r="I198" t="s">
        <v>16</v>
      </c>
      <c r="J198" t="s">
        <v>65</v>
      </c>
      <c r="K198" t="s">
        <v>66</v>
      </c>
      <c r="L198" t="s">
        <v>85</v>
      </c>
      <c r="M198" t="s">
        <v>86</v>
      </c>
      <c r="N198" t="s">
        <v>107</v>
      </c>
      <c r="O198" t="s">
        <v>108</v>
      </c>
      <c r="P198" t="s">
        <v>71</v>
      </c>
      <c r="Q198" t="s">
        <v>72</v>
      </c>
      <c r="R198" s="23">
        <v>20160</v>
      </c>
      <c r="S198" t="s">
        <v>73</v>
      </c>
      <c r="T198" t="s">
        <v>15</v>
      </c>
      <c r="U198" s="23">
        <v>52986943.82</v>
      </c>
      <c r="V198" s="25">
        <v>3.8047108488620902E-4</v>
      </c>
      <c r="W198" s="15">
        <v>9253.1032019049599</v>
      </c>
      <c r="X198" s="23">
        <v>20428902.48</v>
      </c>
      <c r="Y198" s="15">
        <v>7791.1128960039759</v>
      </c>
      <c r="Z198" s="23">
        <v>3891219.5200000009</v>
      </c>
      <c r="AA198" s="15">
        <v>1461.9903059009837</v>
      </c>
      <c r="AB198"/>
      <c r="AC198"/>
    </row>
    <row r="199" spans="1:29" x14ac:dyDescent="0.25">
      <c r="A199" t="s">
        <v>57</v>
      </c>
      <c r="B199" t="s">
        <v>58</v>
      </c>
      <c r="C199" t="s">
        <v>131</v>
      </c>
      <c r="D199" t="s">
        <v>132</v>
      </c>
      <c r="E199" t="s">
        <v>61</v>
      </c>
      <c r="F199" t="s">
        <v>62</v>
      </c>
      <c r="G199" t="s">
        <v>63</v>
      </c>
      <c r="H199" t="s">
        <v>187</v>
      </c>
      <c r="I199" t="s">
        <v>16</v>
      </c>
      <c r="J199" t="s">
        <v>65</v>
      </c>
      <c r="K199" t="s">
        <v>66</v>
      </c>
      <c r="L199" t="s">
        <v>67</v>
      </c>
      <c r="M199" t="s">
        <v>68</v>
      </c>
      <c r="N199" t="s">
        <v>129</v>
      </c>
      <c r="O199" t="s">
        <v>130</v>
      </c>
      <c r="P199" t="s">
        <v>71</v>
      </c>
      <c r="Q199" t="s">
        <v>72</v>
      </c>
      <c r="R199" s="23">
        <v>27551.69</v>
      </c>
      <c r="S199" t="s">
        <v>73</v>
      </c>
      <c r="T199" t="s">
        <v>15</v>
      </c>
      <c r="U199" s="23">
        <v>52986943.82</v>
      </c>
      <c r="V199" s="25">
        <v>5.19971298846652E-4</v>
      </c>
      <c r="W199" s="15">
        <v>12645.765424449037</v>
      </c>
      <c r="X199" s="23">
        <v>20428902.48</v>
      </c>
      <c r="Y199" s="15">
        <v>10647.734487386089</v>
      </c>
      <c r="Z199" s="23">
        <v>3891219.5200000009</v>
      </c>
      <c r="AA199" s="15">
        <v>1998.0309370629479</v>
      </c>
      <c r="AB199"/>
      <c r="AC199"/>
    </row>
    <row r="200" spans="1:29" x14ac:dyDescent="0.25">
      <c r="A200" t="s">
        <v>57</v>
      </c>
      <c r="B200" t="s">
        <v>58</v>
      </c>
      <c r="C200" t="s">
        <v>75</v>
      </c>
      <c r="D200" t="s">
        <v>76</v>
      </c>
      <c r="E200" t="s">
        <v>61</v>
      </c>
      <c r="F200" t="s">
        <v>62</v>
      </c>
      <c r="G200" t="s">
        <v>63</v>
      </c>
      <c r="H200" t="s">
        <v>187</v>
      </c>
      <c r="I200" t="s">
        <v>16</v>
      </c>
      <c r="J200" t="s">
        <v>65</v>
      </c>
      <c r="K200" t="s">
        <v>66</v>
      </c>
      <c r="L200" t="s">
        <v>77</v>
      </c>
      <c r="M200" t="s">
        <v>78</v>
      </c>
      <c r="N200" t="s">
        <v>135</v>
      </c>
      <c r="O200" t="s">
        <v>136</v>
      </c>
      <c r="P200" t="s">
        <v>71</v>
      </c>
      <c r="Q200" t="s">
        <v>72</v>
      </c>
      <c r="R200" s="23">
        <v>9231.36</v>
      </c>
      <c r="S200" t="s">
        <v>73</v>
      </c>
      <c r="T200" t="s">
        <v>15</v>
      </c>
      <c r="U200" s="23">
        <v>52986943.82</v>
      </c>
      <c r="V200" s="25">
        <v>1.7421952153646601E-4</v>
      </c>
      <c r="W200" s="15">
        <v>4237.0400185484805</v>
      </c>
      <c r="X200" s="23">
        <v>20428902.48</v>
      </c>
      <c r="Y200" s="15">
        <v>3567.5876956178204</v>
      </c>
      <c r="Z200" s="23">
        <v>3891219.5200000009</v>
      </c>
      <c r="AA200" s="15">
        <v>669.45232293065988</v>
      </c>
      <c r="AB200"/>
      <c r="AC200"/>
    </row>
    <row r="201" spans="1:29" x14ac:dyDescent="0.25">
      <c r="A201" t="s">
        <v>57</v>
      </c>
      <c r="B201" t="s">
        <v>58</v>
      </c>
      <c r="C201" t="s">
        <v>101</v>
      </c>
      <c r="D201" t="s">
        <v>102</v>
      </c>
      <c r="E201" t="s">
        <v>61</v>
      </c>
      <c r="F201" t="s">
        <v>62</v>
      </c>
      <c r="G201" t="s">
        <v>63</v>
      </c>
      <c r="H201" t="s">
        <v>187</v>
      </c>
      <c r="I201" t="s">
        <v>16</v>
      </c>
      <c r="J201" t="s">
        <v>65</v>
      </c>
      <c r="K201" t="s">
        <v>66</v>
      </c>
      <c r="L201" t="s">
        <v>188</v>
      </c>
      <c r="M201" t="s">
        <v>189</v>
      </c>
      <c r="N201" t="s">
        <v>190</v>
      </c>
      <c r="O201" t="s">
        <v>191</v>
      </c>
      <c r="P201" t="s">
        <v>71</v>
      </c>
      <c r="Q201" t="s">
        <v>72</v>
      </c>
      <c r="R201" s="23">
        <v>53603.26</v>
      </c>
      <c r="S201" t="s">
        <v>73</v>
      </c>
      <c r="T201" t="s">
        <v>15</v>
      </c>
      <c r="U201" s="23">
        <v>52986943.82</v>
      </c>
      <c r="V201" s="25">
        <v>1.0116314725018599E-3</v>
      </c>
      <c r="W201" s="15">
        <v>24603.00083028488</v>
      </c>
      <c r="X201" s="23">
        <v>20428902.48</v>
      </c>
      <c r="Y201" s="15">
        <v>20715.726699099869</v>
      </c>
      <c r="Z201" s="23">
        <v>3891219.5200000009</v>
      </c>
      <c r="AA201" s="15">
        <v>3887.2741311850109</v>
      </c>
      <c r="AB201"/>
      <c r="AC201"/>
    </row>
    <row r="202" spans="1:29" x14ac:dyDescent="0.25">
      <c r="A202" t="s">
        <v>57</v>
      </c>
      <c r="B202" t="s">
        <v>58</v>
      </c>
      <c r="C202" t="s">
        <v>105</v>
      </c>
      <c r="D202" t="s">
        <v>106</v>
      </c>
      <c r="E202" t="s">
        <v>61</v>
      </c>
      <c r="F202" t="s">
        <v>62</v>
      </c>
      <c r="G202" t="s">
        <v>63</v>
      </c>
      <c r="H202" t="s">
        <v>187</v>
      </c>
      <c r="I202" t="s">
        <v>16</v>
      </c>
      <c r="J202" t="s">
        <v>65</v>
      </c>
      <c r="K202" t="s">
        <v>66</v>
      </c>
      <c r="L202" t="s">
        <v>77</v>
      </c>
      <c r="M202" t="s">
        <v>78</v>
      </c>
      <c r="N202" t="s">
        <v>155</v>
      </c>
      <c r="O202" t="s">
        <v>156</v>
      </c>
      <c r="P202" t="s">
        <v>71</v>
      </c>
      <c r="Q202" t="s">
        <v>72</v>
      </c>
      <c r="R202" s="23">
        <v>37666.559999999998</v>
      </c>
      <c r="S202" t="s">
        <v>73</v>
      </c>
      <c r="T202" t="s">
        <v>15</v>
      </c>
      <c r="U202" s="23">
        <v>52986943.82</v>
      </c>
      <c r="V202" s="25">
        <v>7.10864927933109E-4</v>
      </c>
      <c r="W202" s="15">
        <v>17288.321772854419</v>
      </c>
      <c r="X202" s="23">
        <v>20428902.48</v>
      </c>
      <c r="Y202" s="15">
        <v>14556.76693274342</v>
      </c>
      <c r="Z202" s="23">
        <v>3891219.5200000009</v>
      </c>
      <c r="AA202" s="15">
        <v>2731.5548401109982</v>
      </c>
      <c r="AB202"/>
      <c r="AC202"/>
    </row>
    <row r="203" spans="1:29" x14ac:dyDescent="0.25">
      <c r="A203" t="s">
        <v>57</v>
      </c>
      <c r="B203" t="s">
        <v>58</v>
      </c>
      <c r="C203" t="s">
        <v>165</v>
      </c>
      <c r="D203" t="s">
        <v>166</v>
      </c>
      <c r="E203" t="s">
        <v>61</v>
      </c>
      <c r="F203" t="s">
        <v>62</v>
      </c>
      <c r="G203" t="s">
        <v>63</v>
      </c>
      <c r="H203" t="s">
        <v>187</v>
      </c>
      <c r="I203" t="s">
        <v>16</v>
      </c>
      <c r="J203" t="s">
        <v>65</v>
      </c>
      <c r="K203" t="s">
        <v>66</v>
      </c>
      <c r="L203" t="s">
        <v>182</v>
      </c>
      <c r="M203" t="s">
        <v>183</v>
      </c>
      <c r="N203" t="s">
        <v>184</v>
      </c>
      <c r="O203" t="s">
        <v>185</v>
      </c>
      <c r="P203" t="s">
        <v>71</v>
      </c>
      <c r="Q203" t="s">
        <v>72</v>
      </c>
      <c r="R203" s="23">
        <v>1192.23</v>
      </c>
      <c r="S203" t="s">
        <v>73</v>
      </c>
      <c r="T203" t="s">
        <v>15</v>
      </c>
      <c r="U203" s="23">
        <v>52986943.82</v>
      </c>
      <c r="V203" s="25">
        <v>2.2500448488784001E-5</v>
      </c>
      <c r="W203" s="15">
        <v>547.21365230194249</v>
      </c>
      <c r="X203" s="23">
        <v>20428902.48</v>
      </c>
      <c r="Y203" s="15">
        <v>460.75389523823554</v>
      </c>
      <c r="Z203" s="23">
        <v>3891219.5200000009</v>
      </c>
      <c r="AA203" s="15">
        <v>86.459757063706917</v>
      </c>
      <c r="AB203"/>
      <c r="AC203"/>
    </row>
    <row r="204" spans="1:29" x14ac:dyDescent="0.25">
      <c r="A204" t="s">
        <v>57</v>
      </c>
      <c r="B204" t="s">
        <v>58</v>
      </c>
      <c r="C204" t="s">
        <v>101</v>
      </c>
      <c r="D204" t="s">
        <v>102</v>
      </c>
      <c r="E204" t="s">
        <v>61</v>
      </c>
      <c r="F204" t="s">
        <v>62</v>
      </c>
      <c r="G204" t="s">
        <v>63</v>
      </c>
      <c r="H204" t="s">
        <v>187</v>
      </c>
      <c r="I204" t="s">
        <v>16</v>
      </c>
      <c r="J204" t="s">
        <v>65</v>
      </c>
      <c r="K204" t="s">
        <v>66</v>
      </c>
      <c r="L204" t="s">
        <v>77</v>
      </c>
      <c r="M204" t="s">
        <v>78</v>
      </c>
      <c r="N204" t="s">
        <v>155</v>
      </c>
      <c r="O204" t="s">
        <v>156</v>
      </c>
      <c r="P204" t="s">
        <v>71</v>
      </c>
      <c r="Q204" t="s">
        <v>72</v>
      </c>
      <c r="R204" s="23">
        <v>10579.42</v>
      </c>
      <c r="S204" t="s">
        <v>73</v>
      </c>
      <c r="T204" t="s">
        <v>15</v>
      </c>
      <c r="U204" s="23">
        <v>52986943.82</v>
      </c>
      <c r="V204" s="25">
        <v>1.99660883177919E-4</v>
      </c>
      <c r="W204" s="15">
        <v>4855.7770375147375</v>
      </c>
      <c r="X204" s="23">
        <v>20428902.48</v>
      </c>
      <c r="Y204" s="15">
        <v>4088.564265587409</v>
      </c>
      <c r="Z204" s="23">
        <v>3891219.5200000009</v>
      </c>
      <c r="AA204" s="15">
        <v>767.2127719273285</v>
      </c>
      <c r="AB204"/>
      <c r="AC204"/>
    </row>
    <row r="205" spans="1:29" x14ac:dyDescent="0.25">
      <c r="A205" t="s">
        <v>57</v>
      </c>
      <c r="B205" t="s">
        <v>58</v>
      </c>
      <c r="C205" t="s">
        <v>81</v>
      </c>
      <c r="D205" t="s">
        <v>82</v>
      </c>
      <c r="E205" t="s">
        <v>61</v>
      </c>
      <c r="F205" t="s">
        <v>62</v>
      </c>
      <c r="G205" t="s">
        <v>63</v>
      </c>
      <c r="H205" t="s">
        <v>187</v>
      </c>
      <c r="I205" t="s">
        <v>16</v>
      </c>
      <c r="J205" t="s">
        <v>65</v>
      </c>
      <c r="K205" t="s">
        <v>66</v>
      </c>
      <c r="L205" t="s">
        <v>85</v>
      </c>
      <c r="M205" t="s">
        <v>86</v>
      </c>
      <c r="N205" t="s">
        <v>163</v>
      </c>
      <c r="O205" t="s">
        <v>164</v>
      </c>
      <c r="P205" t="s">
        <v>71</v>
      </c>
      <c r="Q205" t="s">
        <v>72</v>
      </c>
      <c r="R205" s="23">
        <v>6459.3</v>
      </c>
      <c r="S205" t="s">
        <v>73</v>
      </c>
      <c r="T205" t="s">
        <v>15</v>
      </c>
      <c r="U205" s="23">
        <v>52986943.82</v>
      </c>
      <c r="V205" s="25">
        <v>1.21903615010193E-4</v>
      </c>
      <c r="W205" s="15">
        <v>2964.7107892889248</v>
      </c>
      <c r="X205" s="23">
        <v>20428902.48</v>
      </c>
      <c r="Y205" s="15">
        <v>2496.2864845812746</v>
      </c>
      <c r="Z205" s="23">
        <v>3891219.5200000009</v>
      </c>
      <c r="AA205" s="15">
        <v>468.42430470765015</v>
      </c>
      <c r="AB205"/>
      <c r="AC205"/>
    </row>
    <row r="206" spans="1:29" x14ac:dyDescent="0.25">
      <c r="A206" t="s">
        <v>57</v>
      </c>
      <c r="B206" t="s">
        <v>58</v>
      </c>
      <c r="C206" t="s">
        <v>81</v>
      </c>
      <c r="D206" t="s">
        <v>82</v>
      </c>
      <c r="E206" t="s">
        <v>61</v>
      </c>
      <c r="F206" t="s">
        <v>62</v>
      </c>
      <c r="G206" t="s">
        <v>63</v>
      </c>
      <c r="H206" t="s">
        <v>187</v>
      </c>
      <c r="I206" t="s">
        <v>16</v>
      </c>
      <c r="J206" t="s">
        <v>65</v>
      </c>
      <c r="K206" t="s">
        <v>66</v>
      </c>
      <c r="L206" t="s">
        <v>147</v>
      </c>
      <c r="M206" t="s">
        <v>148</v>
      </c>
      <c r="N206" t="s">
        <v>149</v>
      </c>
      <c r="O206" t="s">
        <v>150</v>
      </c>
      <c r="P206" t="s">
        <v>71</v>
      </c>
      <c r="Q206" t="s">
        <v>72</v>
      </c>
      <c r="R206" s="23">
        <v>99846.24</v>
      </c>
      <c r="S206" t="s">
        <v>73</v>
      </c>
      <c r="T206" t="s">
        <v>15</v>
      </c>
      <c r="U206" s="23">
        <v>52986943.82</v>
      </c>
      <c r="V206" s="25">
        <v>1.88435551858178E-3</v>
      </c>
      <c r="W206" s="15">
        <v>45827.756103282161</v>
      </c>
      <c r="X206" s="23">
        <v>20428902.48</v>
      </c>
      <c r="Y206" s="15">
        <v>38586.970638963576</v>
      </c>
      <c r="Z206" s="23">
        <v>3891219.5200000009</v>
      </c>
      <c r="AA206" s="15">
        <v>7240.7854643185819</v>
      </c>
      <c r="AB206"/>
      <c r="AC206"/>
    </row>
    <row r="207" spans="1:29" x14ac:dyDescent="0.25">
      <c r="A207" t="s">
        <v>57</v>
      </c>
      <c r="B207" t="s">
        <v>58</v>
      </c>
      <c r="C207" t="s">
        <v>137</v>
      </c>
      <c r="D207" t="s">
        <v>138</v>
      </c>
      <c r="E207" t="s">
        <v>61</v>
      </c>
      <c r="F207" t="s">
        <v>62</v>
      </c>
      <c r="G207" t="s">
        <v>63</v>
      </c>
      <c r="H207" t="s">
        <v>187</v>
      </c>
      <c r="I207" t="s">
        <v>16</v>
      </c>
      <c r="J207" t="s">
        <v>65</v>
      </c>
      <c r="K207" t="s">
        <v>66</v>
      </c>
      <c r="L207" t="s">
        <v>141</v>
      </c>
      <c r="M207" t="s">
        <v>142</v>
      </c>
      <c r="N207" t="s">
        <v>194</v>
      </c>
      <c r="O207" t="s">
        <v>195</v>
      </c>
      <c r="P207" t="s">
        <v>71</v>
      </c>
      <c r="Q207" t="s">
        <v>72</v>
      </c>
      <c r="R207" s="23">
        <v>8006.34</v>
      </c>
      <c r="S207" t="s">
        <v>73</v>
      </c>
      <c r="T207" t="s">
        <v>15</v>
      </c>
      <c r="U207" s="23">
        <v>52986943.82</v>
      </c>
      <c r="V207" s="25">
        <v>1.5110024135753201E-4</v>
      </c>
      <c r="W207" s="15">
        <v>3674.7763040446239</v>
      </c>
      <c r="X207" s="23">
        <v>20428902.48</v>
      </c>
      <c r="Y207" s="15">
        <v>3094.1616480055732</v>
      </c>
      <c r="Z207" s="23">
        <v>3891219.5200000009</v>
      </c>
      <c r="AA207" s="15">
        <v>580.6146560390506</v>
      </c>
      <c r="AB207"/>
      <c r="AC207"/>
    </row>
    <row r="208" spans="1:29" x14ac:dyDescent="0.25">
      <c r="A208" t="s">
        <v>57</v>
      </c>
      <c r="B208" t="s">
        <v>58</v>
      </c>
      <c r="C208" t="s">
        <v>137</v>
      </c>
      <c r="D208" t="s">
        <v>138</v>
      </c>
      <c r="E208" t="s">
        <v>61</v>
      </c>
      <c r="F208" t="s">
        <v>62</v>
      </c>
      <c r="G208" t="s">
        <v>63</v>
      </c>
      <c r="H208" t="s">
        <v>187</v>
      </c>
      <c r="I208" t="s">
        <v>16</v>
      </c>
      <c r="J208" t="s">
        <v>65</v>
      </c>
      <c r="K208" t="s">
        <v>66</v>
      </c>
      <c r="L208" t="s">
        <v>77</v>
      </c>
      <c r="M208" t="s">
        <v>78</v>
      </c>
      <c r="N208" t="s">
        <v>135</v>
      </c>
      <c r="O208" t="s">
        <v>136</v>
      </c>
      <c r="P208" t="s">
        <v>71</v>
      </c>
      <c r="Q208" t="s">
        <v>72</v>
      </c>
      <c r="R208" s="23">
        <v>12678.93</v>
      </c>
      <c r="S208" t="s">
        <v>73</v>
      </c>
      <c r="T208" t="s">
        <v>15</v>
      </c>
      <c r="U208" s="23">
        <v>52986943.82</v>
      </c>
      <c r="V208" s="25">
        <v>2.3928404029247501E-4</v>
      </c>
      <c r="W208" s="15">
        <v>5819.4170525659083</v>
      </c>
      <c r="X208" s="23">
        <v>20428902.48</v>
      </c>
      <c r="Y208" s="15">
        <v>4899.9491582604942</v>
      </c>
      <c r="Z208" s="23">
        <v>3891219.5200000009</v>
      </c>
      <c r="AA208" s="15">
        <v>919.46789430541355</v>
      </c>
      <c r="AB208"/>
      <c r="AC208"/>
    </row>
    <row r="209" spans="1:29" x14ac:dyDescent="0.25">
      <c r="A209" t="s">
        <v>57</v>
      </c>
      <c r="B209" t="s">
        <v>58</v>
      </c>
      <c r="C209" t="s">
        <v>101</v>
      </c>
      <c r="D209" t="s">
        <v>102</v>
      </c>
      <c r="E209" t="s">
        <v>61</v>
      </c>
      <c r="F209" t="s">
        <v>62</v>
      </c>
      <c r="G209" t="s">
        <v>63</v>
      </c>
      <c r="H209" t="s">
        <v>187</v>
      </c>
      <c r="I209" t="s">
        <v>16</v>
      </c>
      <c r="J209" t="s">
        <v>65</v>
      </c>
      <c r="K209" t="s">
        <v>66</v>
      </c>
      <c r="L209" t="s">
        <v>67</v>
      </c>
      <c r="M209" t="s">
        <v>68</v>
      </c>
      <c r="N209" t="s">
        <v>69</v>
      </c>
      <c r="O209" t="s">
        <v>70</v>
      </c>
      <c r="P209" t="s">
        <v>71</v>
      </c>
      <c r="Q209" t="s">
        <v>72</v>
      </c>
      <c r="R209" s="23">
        <v>5955.92</v>
      </c>
      <c r="S209" t="s">
        <v>73</v>
      </c>
      <c r="T209" t="s">
        <v>15</v>
      </c>
      <c r="U209" s="23">
        <v>52986943.82</v>
      </c>
      <c r="V209" s="25">
        <v>1.12403538883704E-4</v>
      </c>
      <c r="W209" s="15">
        <v>2733.6677788834254</v>
      </c>
      <c r="X209" s="23">
        <v>20428902.48</v>
      </c>
      <c r="Y209" s="15">
        <v>2301.7482698198442</v>
      </c>
      <c r="Z209" s="23">
        <v>3891219.5200000009</v>
      </c>
      <c r="AA209" s="15">
        <v>431.91950906358124</v>
      </c>
      <c r="AB209"/>
      <c r="AC209"/>
    </row>
    <row r="210" spans="1:29" x14ac:dyDescent="0.25">
      <c r="A210" t="s">
        <v>57</v>
      </c>
      <c r="B210" t="s">
        <v>58</v>
      </c>
      <c r="C210" t="s">
        <v>117</v>
      </c>
      <c r="D210" t="s">
        <v>118</v>
      </c>
      <c r="E210" t="s">
        <v>61</v>
      </c>
      <c r="F210" t="s">
        <v>62</v>
      </c>
      <c r="G210" t="s">
        <v>63</v>
      </c>
      <c r="H210" t="s">
        <v>187</v>
      </c>
      <c r="I210" t="s">
        <v>16</v>
      </c>
      <c r="J210" t="s">
        <v>65</v>
      </c>
      <c r="K210" t="s">
        <v>66</v>
      </c>
      <c r="L210" t="s">
        <v>141</v>
      </c>
      <c r="M210" t="s">
        <v>142</v>
      </c>
      <c r="N210" t="s">
        <v>143</v>
      </c>
      <c r="O210" t="s">
        <v>144</v>
      </c>
      <c r="P210" t="s">
        <v>71</v>
      </c>
      <c r="Q210" t="s">
        <v>72</v>
      </c>
      <c r="R210" s="23">
        <v>55519.35</v>
      </c>
      <c r="S210" t="s">
        <v>73</v>
      </c>
      <c r="T210" t="s">
        <v>15</v>
      </c>
      <c r="U210" s="23">
        <v>52986943.82</v>
      </c>
      <c r="V210" s="25">
        <v>1.0477930221565999E-3</v>
      </c>
      <c r="W210" s="15">
        <v>25482.454129597212</v>
      </c>
      <c r="X210" s="23">
        <v>20428902.48</v>
      </c>
      <c r="Y210" s="15">
        <v>21456.226377120853</v>
      </c>
      <c r="Z210" s="23">
        <v>3891219.5200000009</v>
      </c>
      <c r="AA210" s="15">
        <v>4026.2277524763595</v>
      </c>
      <c r="AB210"/>
      <c r="AC210"/>
    </row>
    <row r="211" spans="1:29" x14ac:dyDescent="0.25">
      <c r="A211" t="s">
        <v>57</v>
      </c>
      <c r="B211" t="s">
        <v>58</v>
      </c>
      <c r="C211" t="s">
        <v>173</v>
      </c>
      <c r="D211" t="s">
        <v>174</v>
      </c>
      <c r="E211" t="s">
        <v>61</v>
      </c>
      <c r="F211" t="s">
        <v>62</v>
      </c>
      <c r="G211" t="s">
        <v>63</v>
      </c>
      <c r="H211" t="s">
        <v>187</v>
      </c>
      <c r="I211" t="s">
        <v>16</v>
      </c>
      <c r="J211" t="s">
        <v>65</v>
      </c>
      <c r="K211" t="s">
        <v>66</v>
      </c>
      <c r="L211" t="s">
        <v>93</v>
      </c>
      <c r="M211" t="s">
        <v>94</v>
      </c>
      <c r="N211" t="s">
        <v>95</v>
      </c>
      <c r="O211" t="s">
        <v>96</v>
      </c>
      <c r="P211" t="s">
        <v>71</v>
      </c>
      <c r="Q211" t="s">
        <v>72</v>
      </c>
      <c r="R211" s="23">
        <v>630.42999999999995</v>
      </c>
      <c r="S211" t="s">
        <v>73</v>
      </c>
      <c r="T211" t="s">
        <v>15</v>
      </c>
      <c r="U211" s="23">
        <v>52986943.82</v>
      </c>
      <c r="V211" s="25">
        <v>1.1897836609365701E-5</v>
      </c>
      <c r="W211" s="15">
        <v>289.3568378758402</v>
      </c>
      <c r="X211" s="23">
        <v>20428902.48</v>
      </c>
      <c r="Y211" s="15">
        <v>243.63845749145744</v>
      </c>
      <c r="Z211" s="23">
        <v>3891219.5200000009</v>
      </c>
      <c r="AA211" s="15">
        <v>45.718380384382755</v>
      </c>
      <c r="AB211"/>
      <c r="AC211"/>
    </row>
    <row r="212" spans="1:29" x14ac:dyDescent="0.25">
      <c r="A212" t="s">
        <v>57</v>
      </c>
      <c r="B212" t="s">
        <v>58</v>
      </c>
      <c r="C212" t="s">
        <v>137</v>
      </c>
      <c r="D212" t="s">
        <v>138</v>
      </c>
      <c r="E212" t="s">
        <v>61</v>
      </c>
      <c r="F212" t="s">
        <v>62</v>
      </c>
      <c r="G212" t="s">
        <v>63</v>
      </c>
      <c r="H212" t="s">
        <v>187</v>
      </c>
      <c r="I212" t="s">
        <v>16</v>
      </c>
      <c r="J212" t="s">
        <v>65</v>
      </c>
      <c r="K212" t="s">
        <v>66</v>
      </c>
      <c r="L212" t="s">
        <v>77</v>
      </c>
      <c r="M212" t="s">
        <v>78</v>
      </c>
      <c r="N212" t="s">
        <v>155</v>
      </c>
      <c r="O212" t="s">
        <v>156</v>
      </c>
      <c r="P212" t="s">
        <v>71</v>
      </c>
      <c r="Q212" t="s">
        <v>72</v>
      </c>
      <c r="R212" s="23">
        <v>6962.56</v>
      </c>
      <c r="S212" t="s">
        <v>73</v>
      </c>
      <c r="T212" t="s">
        <v>15</v>
      </c>
      <c r="U212" s="23">
        <v>52986943.82</v>
      </c>
      <c r="V212" s="25">
        <v>1.31401426427843E-4</v>
      </c>
      <c r="W212" s="15">
        <v>3195.6987216991661</v>
      </c>
      <c r="X212" s="23">
        <v>20428902.48</v>
      </c>
      <c r="Y212" s="15">
        <v>2690.7783236706978</v>
      </c>
      <c r="Z212" s="23">
        <v>3891219.5200000009</v>
      </c>
      <c r="AA212" s="15">
        <v>504.92039802846824</v>
      </c>
      <c r="AB212"/>
      <c r="AC212"/>
    </row>
    <row r="213" spans="1:29" x14ac:dyDescent="0.25">
      <c r="A213" t="s">
        <v>57</v>
      </c>
      <c r="B213" t="s">
        <v>58</v>
      </c>
      <c r="C213" t="s">
        <v>75</v>
      </c>
      <c r="D213" t="s">
        <v>76</v>
      </c>
      <c r="E213" t="s">
        <v>61</v>
      </c>
      <c r="F213" t="s">
        <v>62</v>
      </c>
      <c r="G213" t="s">
        <v>63</v>
      </c>
      <c r="H213" t="s">
        <v>187</v>
      </c>
      <c r="I213" t="s">
        <v>16</v>
      </c>
      <c r="J213" t="s">
        <v>65</v>
      </c>
      <c r="K213" t="s">
        <v>66</v>
      </c>
      <c r="L213" t="s">
        <v>141</v>
      </c>
      <c r="M213" t="s">
        <v>142</v>
      </c>
      <c r="N213" t="s">
        <v>143</v>
      </c>
      <c r="O213" t="s">
        <v>144</v>
      </c>
      <c r="P213" t="s">
        <v>71</v>
      </c>
      <c r="Q213" t="s">
        <v>72</v>
      </c>
      <c r="R213" s="23">
        <v>21772.799999999999</v>
      </c>
      <c r="S213" t="s">
        <v>73</v>
      </c>
      <c r="T213" t="s">
        <v>15</v>
      </c>
      <c r="U213" s="23">
        <v>52986943.82</v>
      </c>
      <c r="V213" s="25">
        <v>4.1090877167710598E-4</v>
      </c>
      <c r="W213" s="15">
        <v>9993.3514580573628</v>
      </c>
      <c r="X213" s="23">
        <v>20428902.48</v>
      </c>
      <c r="Y213" s="15">
        <v>8414.4019276842992</v>
      </c>
      <c r="Z213" s="23">
        <v>3891219.5200000009</v>
      </c>
      <c r="AA213" s="15">
        <v>1578.9495303730635</v>
      </c>
      <c r="AB213"/>
      <c r="AC213"/>
    </row>
    <row r="214" spans="1:29" x14ac:dyDescent="0.25">
      <c r="A214" t="s">
        <v>57</v>
      </c>
      <c r="B214" t="s">
        <v>58</v>
      </c>
      <c r="C214" t="s">
        <v>161</v>
      </c>
      <c r="D214" t="s">
        <v>162</v>
      </c>
      <c r="E214" t="s">
        <v>61</v>
      </c>
      <c r="F214" t="s">
        <v>62</v>
      </c>
      <c r="G214" t="s">
        <v>63</v>
      </c>
      <c r="H214" t="s">
        <v>187</v>
      </c>
      <c r="I214" t="s">
        <v>16</v>
      </c>
      <c r="J214" t="s">
        <v>65</v>
      </c>
      <c r="K214" t="s">
        <v>66</v>
      </c>
      <c r="L214" t="s">
        <v>67</v>
      </c>
      <c r="M214" t="s">
        <v>68</v>
      </c>
      <c r="N214" t="s">
        <v>129</v>
      </c>
      <c r="O214" t="s">
        <v>130</v>
      </c>
      <c r="P214" t="s">
        <v>71</v>
      </c>
      <c r="Q214" t="s">
        <v>72</v>
      </c>
      <c r="R214" s="23">
        <v>55448.93</v>
      </c>
      <c r="S214" t="s">
        <v>73</v>
      </c>
      <c r="T214" t="s">
        <v>15</v>
      </c>
      <c r="U214" s="23">
        <v>52986943.82</v>
      </c>
      <c r="V214" s="25">
        <v>1.04646401551981E-3</v>
      </c>
      <c r="W214" s="15">
        <v>25450.132526051675</v>
      </c>
      <c r="X214" s="23">
        <v>20428902.48</v>
      </c>
      <c r="Y214" s="15">
        <v>21429.01158693551</v>
      </c>
      <c r="Z214" s="23">
        <v>3891219.5200000009</v>
      </c>
      <c r="AA214" s="15">
        <v>4021.1209391161647</v>
      </c>
      <c r="AB214"/>
      <c r="AC214"/>
    </row>
    <row r="215" spans="1:29" x14ac:dyDescent="0.25">
      <c r="A215" t="s">
        <v>57</v>
      </c>
      <c r="B215" t="s">
        <v>58</v>
      </c>
      <c r="C215" t="s">
        <v>117</v>
      </c>
      <c r="D215" t="s">
        <v>118</v>
      </c>
      <c r="E215" t="s">
        <v>61</v>
      </c>
      <c r="F215" t="s">
        <v>62</v>
      </c>
      <c r="G215" t="s">
        <v>63</v>
      </c>
      <c r="H215" t="s">
        <v>187</v>
      </c>
      <c r="I215" t="s">
        <v>16</v>
      </c>
      <c r="J215" t="s">
        <v>65</v>
      </c>
      <c r="K215" t="s">
        <v>66</v>
      </c>
      <c r="L215" t="s">
        <v>77</v>
      </c>
      <c r="M215" t="s">
        <v>78</v>
      </c>
      <c r="N215" t="s">
        <v>135</v>
      </c>
      <c r="O215" t="s">
        <v>136</v>
      </c>
      <c r="P215" t="s">
        <v>71</v>
      </c>
      <c r="Q215" t="s">
        <v>72</v>
      </c>
      <c r="R215" s="23">
        <v>2313.35</v>
      </c>
      <c r="S215" t="s">
        <v>73</v>
      </c>
      <c r="T215" t="s">
        <v>15</v>
      </c>
      <c r="U215" s="23">
        <v>52986943.82</v>
      </c>
      <c r="V215" s="25">
        <v>4.3658868264955899E-5</v>
      </c>
      <c r="W215" s="15">
        <v>1061.7890025856559</v>
      </c>
      <c r="X215" s="23">
        <v>20428902.48</v>
      </c>
      <c r="Y215" s="15">
        <v>894.02634017712228</v>
      </c>
      <c r="Z215" s="23">
        <v>3891219.5200000009</v>
      </c>
      <c r="AA215" s="15">
        <v>167.76266240853363</v>
      </c>
      <c r="AB215"/>
      <c r="AC215"/>
    </row>
    <row r="216" spans="1:29" x14ac:dyDescent="0.25">
      <c r="A216" t="s">
        <v>57</v>
      </c>
      <c r="B216" t="s">
        <v>58</v>
      </c>
      <c r="C216" t="s">
        <v>81</v>
      </c>
      <c r="D216" t="s">
        <v>82</v>
      </c>
      <c r="E216" t="s">
        <v>61</v>
      </c>
      <c r="F216" t="s">
        <v>62</v>
      </c>
      <c r="G216" t="s">
        <v>63</v>
      </c>
      <c r="H216" t="s">
        <v>187</v>
      </c>
      <c r="I216" t="s">
        <v>16</v>
      </c>
      <c r="J216" t="s">
        <v>65</v>
      </c>
      <c r="K216" t="s">
        <v>66</v>
      </c>
      <c r="L216" t="s">
        <v>77</v>
      </c>
      <c r="M216" t="s">
        <v>78</v>
      </c>
      <c r="N216" t="s">
        <v>79</v>
      </c>
      <c r="O216" t="s">
        <v>80</v>
      </c>
      <c r="P216" t="s">
        <v>71</v>
      </c>
      <c r="Q216" t="s">
        <v>72</v>
      </c>
      <c r="R216" s="23">
        <v>5564.16</v>
      </c>
      <c r="S216" t="s">
        <v>73</v>
      </c>
      <c r="T216" t="s">
        <v>15</v>
      </c>
      <c r="U216" s="23">
        <v>52986943.82</v>
      </c>
      <c r="V216" s="25">
        <v>1.05010019428594E-4</v>
      </c>
      <c r="W216" s="15">
        <v>2553.8564837257763</v>
      </c>
      <c r="X216" s="23">
        <v>20428902.48</v>
      </c>
      <c r="Y216" s="15">
        <v>2150.3471592971036</v>
      </c>
      <c r="Z216" s="23">
        <v>3891219.5200000009</v>
      </c>
      <c r="AA216" s="15">
        <v>403.50932442867264</v>
      </c>
      <c r="AB216"/>
      <c r="AC216"/>
    </row>
    <row r="217" spans="1:29" x14ac:dyDescent="0.25">
      <c r="A217" t="s">
        <v>57</v>
      </c>
      <c r="B217" t="s">
        <v>58</v>
      </c>
      <c r="C217" t="s">
        <v>91</v>
      </c>
      <c r="D217" t="s">
        <v>92</v>
      </c>
      <c r="E217" t="s">
        <v>61</v>
      </c>
      <c r="F217" t="s">
        <v>62</v>
      </c>
      <c r="G217" t="s">
        <v>63</v>
      </c>
      <c r="H217" t="s">
        <v>187</v>
      </c>
      <c r="I217" t="s">
        <v>16</v>
      </c>
      <c r="J217" t="s">
        <v>65</v>
      </c>
      <c r="K217" t="s">
        <v>66</v>
      </c>
      <c r="L217" t="s">
        <v>93</v>
      </c>
      <c r="M217" t="s">
        <v>94</v>
      </c>
      <c r="N217" t="s">
        <v>95</v>
      </c>
      <c r="O217" t="s">
        <v>96</v>
      </c>
      <c r="P217" t="s">
        <v>71</v>
      </c>
      <c r="Q217" t="s">
        <v>72</v>
      </c>
      <c r="R217" s="23">
        <v>151.86000000000001</v>
      </c>
      <c r="S217" t="s">
        <v>73</v>
      </c>
      <c r="T217" t="s">
        <v>15</v>
      </c>
      <c r="U217" s="23">
        <v>52986943.82</v>
      </c>
      <c r="V217" s="25">
        <v>2.8659890352589099E-6</v>
      </c>
      <c r="W217" s="15">
        <v>69.701202988158997</v>
      </c>
      <c r="X217" s="23">
        <v>20428902.48</v>
      </c>
      <c r="Y217" s="15">
        <v>58.688412916029876</v>
      </c>
      <c r="Z217" s="23">
        <v>3891219.5200000009</v>
      </c>
      <c r="AA217" s="15">
        <v>11.012790072129121</v>
      </c>
      <c r="AB217"/>
      <c r="AC217"/>
    </row>
    <row r="218" spans="1:29" x14ac:dyDescent="0.25">
      <c r="A218" t="s">
        <v>57</v>
      </c>
      <c r="B218" t="s">
        <v>58</v>
      </c>
      <c r="C218" t="s">
        <v>91</v>
      </c>
      <c r="D218" t="s">
        <v>92</v>
      </c>
      <c r="E218" t="s">
        <v>61</v>
      </c>
      <c r="F218" t="s">
        <v>62</v>
      </c>
      <c r="G218" t="s">
        <v>63</v>
      </c>
      <c r="H218" t="s">
        <v>187</v>
      </c>
      <c r="I218" t="s">
        <v>16</v>
      </c>
      <c r="J218" t="s">
        <v>65</v>
      </c>
      <c r="K218" t="s">
        <v>66</v>
      </c>
      <c r="L218" t="s">
        <v>67</v>
      </c>
      <c r="M218" t="s">
        <v>68</v>
      </c>
      <c r="N218" t="s">
        <v>119</v>
      </c>
      <c r="O218" t="s">
        <v>120</v>
      </c>
      <c r="P218" t="s">
        <v>71</v>
      </c>
      <c r="Q218" t="s">
        <v>72</v>
      </c>
      <c r="R218" s="23">
        <v>40.380000000000003</v>
      </c>
      <c r="S218" t="s">
        <v>73</v>
      </c>
      <c r="T218" t="s">
        <v>15</v>
      </c>
      <c r="U218" s="23">
        <v>52986943.82</v>
      </c>
      <c r="V218" s="25">
        <v>7.6207452419172198E-7</v>
      </c>
      <c r="W218" s="15">
        <v>18.533745401434629</v>
      </c>
      <c r="X218" s="23">
        <v>20428902.48</v>
      </c>
      <c r="Y218" s="15">
        <v>15.605413628007957</v>
      </c>
      <c r="Z218" s="23">
        <v>3891219.5200000009</v>
      </c>
      <c r="AA218" s="15">
        <v>2.9283317734266716</v>
      </c>
      <c r="AB218"/>
      <c r="AC218"/>
    </row>
    <row r="219" spans="1:29" x14ac:dyDescent="0.25">
      <c r="A219" t="s">
        <v>57</v>
      </c>
      <c r="B219" t="s">
        <v>58</v>
      </c>
      <c r="C219" t="s">
        <v>121</v>
      </c>
      <c r="D219" t="s">
        <v>122</v>
      </c>
      <c r="E219" t="s">
        <v>61</v>
      </c>
      <c r="F219" t="s">
        <v>62</v>
      </c>
      <c r="G219" t="s">
        <v>63</v>
      </c>
      <c r="H219" t="s">
        <v>187</v>
      </c>
      <c r="I219" t="s">
        <v>16</v>
      </c>
      <c r="J219" t="s">
        <v>65</v>
      </c>
      <c r="K219" t="s">
        <v>66</v>
      </c>
      <c r="L219" t="s">
        <v>67</v>
      </c>
      <c r="M219" t="s">
        <v>68</v>
      </c>
      <c r="N219" t="s">
        <v>69</v>
      </c>
      <c r="O219" t="s">
        <v>70</v>
      </c>
      <c r="P219" t="s">
        <v>71</v>
      </c>
      <c r="Q219" t="s">
        <v>72</v>
      </c>
      <c r="R219" s="23">
        <v>35844.589999999997</v>
      </c>
      <c r="S219" t="s">
        <v>73</v>
      </c>
      <c r="T219" t="s">
        <v>15</v>
      </c>
      <c r="U219" s="23">
        <v>52986943.82</v>
      </c>
      <c r="V219" s="25">
        <v>6.7647966491078096E-4</v>
      </c>
      <c r="W219" s="15">
        <v>16452.067981149314</v>
      </c>
      <c r="X219" s="23">
        <v>20428902.48</v>
      </c>
      <c r="Y219" s="15">
        <v>13852.641240127721</v>
      </c>
      <c r="Z219" s="23">
        <v>3891219.5200000009</v>
      </c>
      <c r="AA219" s="15">
        <v>2599.4267410215916</v>
      </c>
      <c r="AB219"/>
      <c r="AC219"/>
    </row>
    <row r="220" spans="1:29" x14ac:dyDescent="0.25">
      <c r="A220" t="s">
        <v>57</v>
      </c>
      <c r="B220" t="s">
        <v>58</v>
      </c>
      <c r="C220" t="s">
        <v>111</v>
      </c>
      <c r="D220" t="s">
        <v>112</v>
      </c>
      <c r="E220" t="s">
        <v>61</v>
      </c>
      <c r="F220" t="s">
        <v>62</v>
      </c>
      <c r="G220" t="s">
        <v>63</v>
      </c>
      <c r="H220" t="s">
        <v>187</v>
      </c>
      <c r="I220" t="s">
        <v>16</v>
      </c>
      <c r="J220" t="s">
        <v>65</v>
      </c>
      <c r="K220" t="s">
        <v>66</v>
      </c>
      <c r="L220" t="s">
        <v>67</v>
      </c>
      <c r="M220" t="s">
        <v>68</v>
      </c>
      <c r="N220" t="s">
        <v>69</v>
      </c>
      <c r="O220" t="s">
        <v>70</v>
      </c>
      <c r="P220" t="s">
        <v>71</v>
      </c>
      <c r="Q220" t="s">
        <v>72</v>
      </c>
      <c r="R220" s="23">
        <v>28658.04</v>
      </c>
      <c r="S220" t="s">
        <v>73</v>
      </c>
      <c r="T220" t="s">
        <v>15</v>
      </c>
      <c r="U220" s="23">
        <v>52986943.82</v>
      </c>
      <c r="V220" s="25">
        <v>5.4085097070993903E-4</v>
      </c>
      <c r="W220" s="15">
        <v>13153.561591484144</v>
      </c>
      <c r="X220" s="23">
        <v>20428902.48</v>
      </c>
      <c r="Y220" s="15">
        <v>11075.298860029648</v>
      </c>
      <c r="Z220" s="23">
        <v>3891219.5200000009</v>
      </c>
      <c r="AA220" s="15">
        <v>2078.2627314544948</v>
      </c>
      <c r="AB220"/>
      <c r="AC220"/>
    </row>
    <row r="221" spans="1:29" x14ac:dyDescent="0.25">
      <c r="A221" t="s">
        <v>57</v>
      </c>
      <c r="B221" t="s">
        <v>58</v>
      </c>
      <c r="C221" t="s">
        <v>81</v>
      </c>
      <c r="D221" t="s">
        <v>82</v>
      </c>
      <c r="E221" t="s">
        <v>61</v>
      </c>
      <c r="F221" t="s">
        <v>62</v>
      </c>
      <c r="G221" t="s">
        <v>63</v>
      </c>
      <c r="H221" t="s">
        <v>187</v>
      </c>
      <c r="I221" t="s">
        <v>16</v>
      </c>
      <c r="J221" t="s">
        <v>65</v>
      </c>
      <c r="K221" t="s">
        <v>66</v>
      </c>
      <c r="L221" t="s">
        <v>93</v>
      </c>
      <c r="M221" t="s">
        <v>94</v>
      </c>
      <c r="N221" t="s">
        <v>95</v>
      </c>
      <c r="O221" t="s">
        <v>96</v>
      </c>
      <c r="P221" t="s">
        <v>71</v>
      </c>
      <c r="Q221" t="s">
        <v>72</v>
      </c>
      <c r="R221" s="23">
        <v>40939.06</v>
      </c>
      <c r="S221" t="s">
        <v>73</v>
      </c>
      <c r="T221" t="s">
        <v>15</v>
      </c>
      <c r="U221" s="23">
        <v>52986943.82</v>
      </c>
      <c r="V221" s="25">
        <v>7.7262542521932501E-4</v>
      </c>
      <c r="W221" s="15">
        <v>18790.344601635861</v>
      </c>
      <c r="X221" s="23">
        <v>20428902.48</v>
      </c>
      <c r="Y221" s="15">
        <v>15821.470154577395</v>
      </c>
      <c r="Z221" s="23">
        <v>3891219.5200000009</v>
      </c>
      <c r="AA221" s="15">
        <v>2968.8744470584661</v>
      </c>
      <c r="AB221"/>
      <c r="AC221"/>
    </row>
    <row r="222" spans="1:29" x14ac:dyDescent="0.25">
      <c r="A222" t="s">
        <v>57</v>
      </c>
      <c r="B222" t="s">
        <v>58</v>
      </c>
      <c r="C222" t="s">
        <v>111</v>
      </c>
      <c r="D222" t="s">
        <v>112</v>
      </c>
      <c r="E222" t="s">
        <v>61</v>
      </c>
      <c r="F222" t="s">
        <v>62</v>
      </c>
      <c r="G222" t="s">
        <v>63</v>
      </c>
      <c r="H222" t="s">
        <v>187</v>
      </c>
      <c r="I222" t="s">
        <v>16</v>
      </c>
      <c r="J222" t="s">
        <v>65</v>
      </c>
      <c r="K222" t="s">
        <v>66</v>
      </c>
      <c r="L222" t="s">
        <v>141</v>
      </c>
      <c r="M222" t="s">
        <v>142</v>
      </c>
      <c r="N222" t="s">
        <v>194</v>
      </c>
      <c r="O222" t="s">
        <v>195</v>
      </c>
      <c r="P222" t="s">
        <v>71</v>
      </c>
      <c r="Q222" t="s">
        <v>72</v>
      </c>
      <c r="R222" s="23">
        <v>143375.01</v>
      </c>
      <c r="S222" t="s">
        <v>73</v>
      </c>
      <c r="T222" t="s">
        <v>15</v>
      </c>
      <c r="U222" s="23">
        <v>52986943.82</v>
      </c>
      <c r="V222" s="25">
        <v>2.7058554365213799E-3</v>
      </c>
      <c r="W222" s="15">
        <v>65806.734330563209</v>
      </c>
      <c r="X222" s="23">
        <v>20428902.48</v>
      </c>
      <c r="Y222" s="15">
        <v>55409.27030633422</v>
      </c>
      <c r="Z222" s="23">
        <v>3891219.5200000009</v>
      </c>
      <c r="AA222" s="15">
        <v>10397.464024228988</v>
      </c>
      <c r="AB222"/>
      <c r="AC222"/>
    </row>
    <row r="223" spans="1:29" x14ac:dyDescent="0.25">
      <c r="A223" t="s">
        <v>57</v>
      </c>
      <c r="B223" t="s">
        <v>58</v>
      </c>
      <c r="C223" t="s">
        <v>161</v>
      </c>
      <c r="D223" t="s">
        <v>162</v>
      </c>
      <c r="E223" t="s">
        <v>61</v>
      </c>
      <c r="F223" t="s">
        <v>62</v>
      </c>
      <c r="G223" t="s">
        <v>63</v>
      </c>
      <c r="H223" t="s">
        <v>187</v>
      </c>
      <c r="I223" t="s">
        <v>16</v>
      </c>
      <c r="J223" t="s">
        <v>65</v>
      </c>
      <c r="K223" t="s">
        <v>66</v>
      </c>
      <c r="L223" t="s">
        <v>147</v>
      </c>
      <c r="M223" t="s">
        <v>148</v>
      </c>
      <c r="N223" t="s">
        <v>149</v>
      </c>
      <c r="O223" t="s">
        <v>150</v>
      </c>
      <c r="P223" t="s">
        <v>71</v>
      </c>
      <c r="Q223" t="s">
        <v>72</v>
      </c>
      <c r="R223" s="23">
        <v>8904.98</v>
      </c>
      <c r="S223" t="s">
        <v>73</v>
      </c>
      <c r="T223" t="s">
        <v>15</v>
      </c>
      <c r="U223" s="23">
        <v>52986943.82</v>
      </c>
      <c r="V223" s="25">
        <v>1.6805989094692401E-4</v>
      </c>
      <c r="W223" s="15">
        <v>4087.2370511358872</v>
      </c>
      <c r="X223" s="23">
        <v>20428902.48</v>
      </c>
      <c r="Y223" s="15">
        <v>3441.453597056417</v>
      </c>
      <c r="Z223" s="23">
        <v>3891219.5200000009</v>
      </c>
      <c r="AA223" s="15">
        <v>645.78345407947018</v>
      </c>
      <c r="AB223"/>
      <c r="AC223"/>
    </row>
    <row r="224" spans="1:29" x14ac:dyDescent="0.25">
      <c r="A224" t="s">
        <v>57</v>
      </c>
      <c r="B224" t="s">
        <v>58</v>
      </c>
      <c r="C224" t="s">
        <v>165</v>
      </c>
      <c r="D224" t="s">
        <v>166</v>
      </c>
      <c r="E224" t="s">
        <v>61</v>
      </c>
      <c r="F224" t="s">
        <v>62</v>
      </c>
      <c r="G224" t="s">
        <v>63</v>
      </c>
      <c r="H224" t="s">
        <v>187</v>
      </c>
      <c r="I224" t="s">
        <v>16</v>
      </c>
      <c r="J224" t="s">
        <v>65</v>
      </c>
      <c r="K224" t="s">
        <v>66</v>
      </c>
      <c r="L224" t="s">
        <v>67</v>
      </c>
      <c r="M224" t="s">
        <v>68</v>
      </c>
      <c r="N224" t="s">
        <v>69</v>
      </c>
      <c r="O224" t="s">
        <v>70</v>
      </c>
      <c r="P224" t="s">
        <v>71</v>
      </c>
      <c r="Q224" t="s">
        <v>72</v>
      </c>
      <c r="R224" s="23">
        <v>467.84</v>
      </c>
      <c r="S224" t="s">
        <v>73</v>
      </c>
      <c r="T224" t="s">
        <v>15</v>
      </c>
      <c r="U224" s="23">
        <v>52986943.82</v>
      </c>
      <c r="V224" s="25">
        <v>8.8293448587878899E-6</v>
      </c>
      <c r="W224" s="15">
        <v>214.73074414579426</v>
      </c>
      <c r="X224" s="23">
        <v>20428902.48</v>
      </c>
      <c r="Y224" s="15">
        <v>180.80328657075876</v>
      </c>
      <c r="Z224" s="23">
        <v>3891219.5200000009</v>
      </c>
      <c r="AA224" s="15">
        <v>33.927457575035497</v>
      </c>
      <c r="AB224"/>
      <c r="AC224"/>
    </row>
    <row r="225" spans="1:29" x14ac:dyDescent="0.25">
      <c r="A225" t="s">
        <v>57</v>
      </c>
      <c r="B225" t="s">
        <v>58</v>
      </c>
      <c r="C225" t="s">
        <v>131</v>
      </c>
      <c r="D225" t="s">
        <v>132</v>
      </c>
      <c r="E225" t="s">
        <v>61</v>
      </c>
      <c r="F225" t="s">
        <v>62</v>
      </c>
      <c r="G225" t="s">
        <v>63</v>
      </c>
      <c r="H225" t="s">
        <v>187</v>
      </c>
      <c r="I225" t="s">
        <v>16</v>
      </c>
      <c r="J225" t="s">
        <v>65</v>
      </c>
      <c r="K225" t="s">
        <v>66</v>
      </c>
      <c r="L225" t="s">
        <v>147</v>
      </c>
      <c r="M225" t="s">
        <v>148</v>
      </c>
      <c r="N225" t="s">
        <v>149</v>
      </c>
      <c r="O225" t="s">
        <v>150</v>
      </c>
      <c r="P225" t="s">
        <v>71</v>
      </c>
      <c r="Q225" t="s">
        <v>72</v>
      </c>
      <c r="R225" s="23">
        <v>9922.56</v>
      </c>
      <c r="S225" t="s">
        <v>73</v>
      </c>
      <c r="T225" t="s">
        <v>15</v>
      </c>
      <c r="U225" s="23">
        <v>52986943.82</v>
      </c>
      <c r="V225" s="25">
        <v>1.8726424444685E-4</v>
      </c>
      <c r="W225" s="15">
        <v>4554.2892711852146</v>
      </c>
      <c r="X225" s="23">
        <v>20428902.48</v>
      </c>
      <c r="Y225" s="15">
        <v>3834.7115663379504</v>
      </c>
      <c r="Z225" s="23">
        <v>3891219.5200000009</v>
      </c>
      <c r="AA225" s="15">
        <v>719.57770484726393</v>
      </c>
      <c r="AB225"/>
      <c r="AC225"/>
    </row>
    <row r="226" spans="1:29" x14ac:dyDescent="0.25">
      <c r="A226" t="s">
        <v>57</v>
      </c>
      <c r="B226" t="s">
        <v>58</v>
      </c>
      <c r="C226" t="s">
        <v>127</v>
      </c>
      <c r="D226" t="s">
        <v>128</v>
      </c>
      <c r="E226" t="s">
        <v>61</v>
      </c>
      <c r="F226" t="s">
        <v>62</v>
      </c>
      <c r="G226" t="s">
        <v>63</v>
      </c>
      <c r="H226" t="s">
        <v>187</v>
      </c>
      <c r="I226" t="s">
        <v>16</v>
      </c>
      <c r="J226" t="s">
        <v>65</v>
      </c>
      <c r="K226" t="s">
        <v>66</v>
      </c>
      <c r="L226" t="s">
        <v>85</v>
      </c>
      <c r="M226" t="s">
        <v>86</v>
      </c>
      <c r="N226" t="s">
        <v>163</v>
      </c>
      <c r="O226" t="s">
        <v>164</v>
      </c>
      <c r="P226" t="s">
        <v>71</v>
      </c>
      <c r="Q226" t="s">
        <v>72</v>
      </c>
      <c r="R226" s="23">
        <v>1472</v>
      </c>
      <c r="S226" t="s">
        <v>73</v>
      </c>
      <c r="T226" t="s">
        <v>15</v>
      </c>
      <c r="U226" s="23">
        <v>52986943.82</v>
      </c>
      <c r="V226" s="25">
        <v>2.7780428420262901E-5</v>
      </c>
      <c r="W226" s="15">
        <v>675.62340839306103</v>
      </c>
      <c r="X226" s="23">
        <v>20428902.48</v>
      </c>
      <c r="Y226" s="15">
        <v>568.87490986695741</v>
      </c>
      <c r="Z226" s="23">
        <v>3891219.5200000009</v>
      </c>
      <c r="AA226" s="15">
        <v>106.74849852610365</v>
      </c>
      <c r="AB226"/>
      <c r="AC226"/>
    </row>
    <row r="227" spans="1:29" x14ac:dyDescent="0.25">
      <c r="A227" t="s">
        <v>57</v>
      </c>
      <c r="B227" t="s">
        <v>58</v>
      </c>
      <c r="C227" t="s">
        <v>113</v>
      </c>
      <c r="D227" t="s">
        <v>114</v>
      </c>
      <c r="E227" t="s">
        <v>61</v>
      </c>
      <c r="F227" t="s">
        <v>62</v>
      </c>
      <c r="G227" t="s">
        <v>63</v>
      </c>
      <c r="H227" t="s">
        <v>187</v>
      </c>
      <c r="I227" t="s">
        <v>16</v>
      </c>
      <c r="J227" t="s">
        <v>65</v>
      </c>
      <c r="K227" t="s">
        <v>66</v>
      </c>
      <c r="L227" t="s">
        <v>141</v>
      </c>
      <c r="M227" t="s">
        <v>142</v>
      </c>
      <c r="N227" t="s">
        <v>194</v>
      </c>
      <c r="O227" t="s">
        <v>195</v>
      </c>
      <c r="P227" t="s">
        <v>71</v>
      </c>
      <c r="Q227" t="s">
        <v>72</v>
      </c>
      <c r="R227" s="23">
        <v>21428.14</v>
      </c>
      <c r="S227" t="s">
        <v>73</v>
      </c>
      <c r="T227" t="s">
        <v>15</v>
      </c>
      <c r="U227" s="23">
        <v>52986943.82</v>
      </c>
      <c r="V227" s="25">
        <v>4.0440415044114899E-4</v>
      </c>
      <c r="W227" s="15">
        <v>9835.1582760350975</v>
      </c>
      <c r="X227" s="23">
        <v>20428902.48</v>
      </c>
      <c r="Y227" s="15">
        <v>8281.2032684215519</v>
      </c>
      <c r="Z227" s="23">
        <v>3891219.5200000009</v>
      </c>
      <c r="AA227" s="15">
        <v>1553.9550076135454</v>
      </c>
      <c r="AB227"/>
      <c r="AC227"/>
    </row>
    <row r="228" spans="1:29" x14ac:dyDescent="0.25">
      <c r="A228" t="s">
        <v>57</v>
      </c>
      <c r="B228" t="s">
        <v>58</v>
      </c>
      <c r="C228" t="s">
        <v>113</v>
      </c>
      <c r="D228" t="s">
        <v>114</v>
      </c>
      <c r="E228" t="s">
        <v>61</v>
      </c>
      <c r="F228" t="s">
        <v>62</v>
      </c>
      <c r="G228" t="s">
        <v>63</v>
      </c>
      <c r="H228" t="s">
        <v>187</v>
      </c>
      <c r="I228" t="s">
        <v>16</v>
      </c>
      <c r="J228" t="s">
        <v>65</v>
      </c>
      <c r="K228" t="s">
        <v>66</v>
      </c>
      <c r="L228" t="s">
        <v>67</v>
      </c>
      <c r="M228" t="s">
        <v>68</v>
      </c>
      <c r="N228" t="s">
        <v>157</v>
      </c>
      <c r="O228" t="s">
        <v>158</v>
      </c>
      <c r="P228" t="s">
        <v>71</v>
      </c>
      <c r="Q228" t="s">
        <v>72</v>
      </c>
      <c r="R228" s="23">
        <v>1131.68</v>
      </c>
      <c r="S228" t="s">
        <v>73</v>
      </c>
      <c r="T228" t="s">
        <v>15</v>
      </c>
      <c r="U228" s="23">
        <v>52986943.82</v>
      </c>
      <c r="V228" s="25">
        <v>2.1357714153969501E-5</v>
      </c>
      <c r="W228" s="15">
        <v>519.42221386566507</v>
      </c>
      <c r="X228" s="23">
        <v>20428902.48</v>
      </c>
      <c r="Y228" s="15">
        <v>437.35350407489</v>
      </c>
      <c r="Z228" s="23">
        <v>3891219.5200000009</v>
      </c>
      <c r="AA228" s="15">
        <v>82.068709790775088</v>
      </c>
      <c r="AB228"/>
      <c r="AC228"/>
    </row>
    <row r="229" spans="1:29" x14ac:dyDescent="0.25">
      <c r="A229" t="s">
        <v>57</v>
      </c>
      <c r="B229" t="s">
        <v>58</v>
      </c>
      <c r="C229" t="s">
        <v>137</v>
      </c>
      <c r="D229" t="s">
        <v>138</v>
      </c>
      <c r="E229" t="s">
        <v>61</v>
      </c>
      <c r="F229" t="s">
        <v>62</v>
      </c>
      <c r="G229" t="s">
        <v>63</v>
      </c>
      <c r="H229" t="s">
        <v>187</v>
      </c>
      <c r="I229" t="s">
        <v>16</v>
      </c>
      <c r="J229" t="s">
        <v>65</v>
      </c>
      <c r="K229" t="s">
        <v>66</v>
      </c>
      <c r="L229" t="s">
        <v>182</v>
      </c>
      <c r="M229" t="s">
        <v>183</v>
      </c>
      <c r="N229" t="s">
        <v>184</v>
      </c>
      <c r="O229" t="s">
        <v>185</v>
      </c>
      <c r="P229" t="s">
        <v>71</v>
      </c>
      <c r="Q229" t="s">
        <v>72</v>
      </c>
      <c r="R229" s="23">
        <v>89794.14</v>
      </c>
      <c r="S229" t="s">
        <v>73</v>
      </c>
      <c r="T229" t="s">
        <v>15</v>
      </c>
      <c r="U229" s="23">
        <v>52986943.82</v>
      </c>
      <c r="V229" s="25">
        <v>1.6946465209436599E-3</v>
      </c>
      <c r="W229" s="15">
        <v>41214.010136225363</v>
      </c>
      <c r="X229" s="23">
        <v>20428902.48</v>
      </c>
      <c r="Y229" s="15">
        <v>34702.196534701754</v>
      </c>
      <c r="Z229" s="23">
        <v>3891219.5200000009</v>
      </c>
      <c r="AA229" s="15">
        <v>6511.8136015236078</v>
      </c>
      <c r="AB229"/>
      <c r="AC229"/>
    </row>
    <row r="230" spans="1:29" x14ac:dyDescent="0.25">
      <c r="A230" t="s">
        <v>57</v>
      </c>
      <c r="B230" t="s">
        <v>58</v>
      </c>
      <c r="C230" t="s">
        <v>137</v>
      </c>
      <c r="D230" t="s">
        <v>138</v>
      </c>
      <c r="E230" t="s">
        <v>61</v>
      </c>
      <c r="F230" t="s">
        <v>62</v>
      </c>
      <c r="G230" t="s">
        <v>63</v>
      </c>
      <c r="H230" t="s">
        <v>187</v>
      </c>
      <c r="I230" t="s">
        <v>16</v>
      </c>
      <c r="J230" t="s">
        <v>65</v>
      </c>
      <c r="K230" t="s">
        <v>66</v>
      </c>
      <c r="L230" t="s">
        <v>93</v>
      </c>
      <c r="M230" t="s">
        <v>94</v>
      </c>
      <c r="N230" t="s">
        <v>95</v>
      </c>
      <c r="O230" t="s">
        <v>96</v>
      </c>
      <c r="P230" t="s">
        <v>71</v>
      </c>
      <c r="Q230" t="s">
        <v>72</v>
      </c>
      <c r="R230" s="23">
        <v>3145.6</v>
      </c>
      <c r="S230" t="s">
        <v>73</v>
      </c>
      <c r="T230" t="s">
        <v>15</v>
      </c>
      <c r="U230" s="23">
        <v>52986943.82</v>
      </c>
      <c r="V230" s="25">
        <v>5.9365567689387799E-5</v>
      </c>
      <c r="W230" s="15">
        <v>1443.7778488051695</v>
      </c>
      <c r="X230" s="23">
        <v>20428902.48</v>
      </c>
      <c r="Y230" s="15">
        <v>1215.6609486939526</v>
      </c>
      <c r="Z230" s="23">
        <v>3891219.5200000009</v>
      </c>
      <c r="AA230" s="15">
        <v>228.11690011121678</v>
      </c>
      <c r="AB230"/>
      <c r="AC230"/>
    </row>
    <row r="231" spans="1:29" x14ac:dyDescent="0.25">
      <c r="A231" t="s">
        <v>57</v>
      </c>
      <c r="B231" t="s">
        <v>58</v>
      </c>
      <c r="C231" t="s">
        <v>137</v>
      </c>
      <c r="D231" t="s">
        <v>138</v>
      </c>
      <c r="E231" t="s">
        <v>61</v>
      </c>
      <c r="F231" t="s">
        <v>62</v>
      </c>
      <c r="G231" t="s">
        <v>63</v>
      </c>
      <c r="H231" t="s">
        <v>187</v>
      </c>
      <c r="I231" t="s">
        <v>16</v>
      </c>
      <c r="J231" t="s">
        <v>65</v>
      </c>
      <c r="K231" t="s">
        <v>66</v>
      </c>
      <c r="L231" t="s">
        <v>67</v>
      </c>
      <c r="M231" t="s">
        <v>68</v>
      </c>
      <c r="N231" t="s">
        <v>69</v>
      </c>
      <c r="O231" t="s">
        <v>70</v>
      </c>
      <c r="P231" t="s">
        <v>71</v>
      </c>
      <c r="Q231" t="s">
        <v>72</v>
      </c>
      <c r="R231" s="23">
        <v>22008.46</v>
      </c>
      <c r="S231" t="s">
        <v>73</v>
      </c>
      <c r="T231" t="s">
        <v>15</v>
      </c>
      <c r="U231" s="23">
        <v>52986943.82</v>
      </c>
      <c r="V231" s="25">
        <v>4.1535628238465898E-4</v>
      </c>
      <c r="W231" s="15">
        <v>10101.515461061357</v>
      </c>
      <c r="X231" s="23">
        <v>20428902.48</v>
      </c>
      <c r="Y231" s="15">
        <v>8505.4760182136633</v>
      </c>
      <c r="Z231" s="23">
        <v>3891219.5200000009</v>
      </c>
      <c r="AA231" s="15">
        <v>1596.0394428476945</v>
      </c>
      <c r="AB231"/>
      <c r="AC231"/>
    </row>
    <row r="232" spans="1:29" x14ac:dyDescent="0.25">
      <c r="A232" t="s">
        <v>57</v>
      </c>
      <c r="B232" t="s">
        <v>58</v>
      </c>
      <c r="C232" t="s">
        <v>81</v>
      </c>
      <c r="D232" t="s">
        <v>82</v>
      </c>
      <c r="E232" t="s">
        <v>61</v>
      </c>
      <c r="F232" t="s">
        <v>62</v>
      </c>
      <c r="G232" t="s">
        <v>63</v>
      </c>
      <c r="H232" t="s">
        <v>187</v>
      </c>
      <c r="I232" t="s">
        <v>16</v>
      </c>
      <c r="J232" t="s">
        <v>65</v>
      </c>
      <c r="K232" t="s">
        <v>66</v>
      </c>
      <c r="L232" t="s">
        <v>182</v>
      </c>
      <c r="M232" t="s">
        <v>183</v>
      </c>
      <c r="N232" t="s">
        <v>184</v>
      </c>
      <c r="O232" t="s">
        <v>185</v>
      </c>
      <c r="P232" t="s">
        <v>71</v>
      </c>
      <c r="Q232" t="s">
        <v>72</v>
      </c>
      <c r="R232" s="23">
        <v>455647.92</v>
      </c>
      <c r="S232" t="s">
        <v>73</v>
      </c>
      <c r="T232" t="s">
        <v>15</v>
      </c>
      <c r="U232" s="23">
        <v>52986943.82</v>
      </c>
      <c r="V232" s="25">
        <v>8.5992489309793894E-3</v>
      </c>
      <c r="W232" s="15">
        <v>209134.78310978832</v>
      </c>
      <c r="X232" s="23">
        <v>20428902.48</v>
      </c>
      <c r="Y232" s="15">
        <v>176091.48737844176</v>
      </c>
      <c r="Z232" s="23">
        <v>3891219.5200000009</v>
      </c>
      <c r="AA232" s="15">
        <v>33043.295731346552</v>
      </c>
      <c r="AB232"/>
      <c r="AC232"/>
    </row>
    <row r="233" spans="1:29" x14ac:dyDescent="0.25">
      <c r="A233" t="s">
        <v>57</v>
      </c>
      <c r="B233" t="s">
        <v>58</v>
      </c>
      <c r="C233" t="s">
        <v>123</v>
      </c>
      <c r="D233" t="s">
        <v>124</v>
      </c>
      <c r="E233" t="s">
        <v>61</v>
      </c>
      <c r="F233" t="s">
        <v>62</v>
      </c>
      <c r="G233" t="s">
        <v>63</v>
      </c>
      <c r="H233" t="s">
        <v>187</v>
      </c>
      <c r="I233" t="s">
        <v>16</v>
      </c>
      <c r="J233" t="s">
        <v>65</v>
      </c>
      <c r="K233" t="s">
        <v>66</v>
      </c>
      <c r="L233" t="s">
        <v>188</v>
      </c>
      <c r="M233" t="s">
        <v>189</v>
      </c>
      <c r="N233" t="s">
        <v>196</v>
      </c>
      <c r="O233" t="s">
        <v>197</v>
      </c>
      <c r="P233" t="s">
        <v>71</v>
      </c>
      <c r="Q233" t="s">
        <v>72</v>
      </c>
      <c r="R233" s="23">
        <v>221769.74</v>
      </c>
      <c r="S233" t="s">
        <v>73</v>
      </c>
      <c r="T233" t="s">
        <v>15</v>
      </c>
      <c r="U233" s="23">
        <v>52986943.82</v>
      </c>
      <c r="V233" s="25">
        <v>4.1853657526156997E-3</v>
      </c>
      <c r="W233" s="15">
        <v>101788.60571823563</v>
      </c>
      <c r="X233" s="23">
        <v>20428902.48</v>
      </c>
      <c r="Y233" s="15">
        <v>85706.006014754399</v>
      </c>
      <c r="Z233" s="23">
        <v>3891219.5200000009</v>
      </c>
      <c r="AA233" s="15">
        <v>16082.59970348123</v>
      </c>
      <c r="AB233"/>
      <c r="AC233"/>
    </row>
    <row r="234" spans="1:29" x14ac:dyDescent="0.25">
      <c r="A234" t="s">
        <v>57</v>
      </c>
      <c r="B234" t="s">
        <v>58</v>
      </c>
      <c r="C234" t="s">
        <v>89</v>
      </c>
      <c r="D234" t="s">
        <v>90</v>
      </c>
      <c r="E234" t="s">
        <v>61</v>
      </c>
      <c r="F234" t="s">
        <v>62</v>
      </c>
      <c r="G234" t="s">
        <v>63</v>
      </c>
      <c r="H234" t="s">
        <v>187</v>
      </c>
      <c r="I234" t="s">
        <v>16</v>
      </c>
      <c r="J234" t="s">
        <v>65</v>
      </c>
      <c r="K234" t="s">
        <v>66</v>
      </c>
      <c r="L234" t="s">
        <v>77</v>
      </c>
      <c r="M234" t="s">
        <v>78</v>
      </c>
      <c r="N234" t="s">
        <v>155</v>
      </c>
      <c r="O234" t="s">
        <v>156</v>
      </c>
      <c r="P234" t="s">
        <v>71</v>
      </c>
      <c r="Q234" t="s">
        <v>72</v>
      </c>
      <c r="R234" s="23">
        <v>33893.760000000002</v>
      </c>
      <c r="S234" t="s">
        <v>73</v>
      </c>
      <c r="T234" t="s">
        <v>15</v>
      </c>
      <c r="U234" s="23">
        <v>52986943.82</v>
      </c>
      <c r="V234" s="25">
        <v>6.3966248204726098E-4</v>
      </c>
      <c r="W234" s="15">
        <v>15556.669602212198</v>
      </c>
      <c r="X234" s="23">
        <v>20428902.48</v>
      </c>
      <c r="Y234" s="15">
        <v>13098.715805062669</v>
      </c>
      <c r="Z234" s="23">
        <v>3891219.5200000009</v>
      </c>
      <c r="AA234" s="15">
        <v>2457.9537971495274</v>
      </c>
      <c r="AB234"/>
      <c r="AC234"/>
    </row>
    <row r="235" spans="1:29" x14ac:dyDescent="0.25">
      <c r="A235" t="s">
        <v>57</v>
      </c>
      <c r="B235" t="s">
        <v>58</v>
      </c>
      <c r="C235" t="s">
        <v>81</v>
      </c>
      <c r="D235" t="s">
        <v>82</v>
      </c>
      <c r="E235" t="s">
        <v>61</v>
      </c>
      <c r="F235" t="s">
        <v>62</v>
      </c>
      <c r="G235" t="s">
        <v>63</v>
      </c>
      <c r="H235" t="s">
        <v>187</v>
      </c>
      <c r="I235" t="s">
        <v>16</v>
      </c>
      <c r="J235" t="s">
        <v>65</v>
      </c>
      <c r="K235" t="s">
        <v>66</v>
      </c>
      <c r="L235" t="s">
        <v>77</v>
      </c>
      <c r="M235" t="s">
        <v>78</v>
      </c>
      <c r="N235" t="s">
        <v>83</v>
      </c>
      <c r="O235" t="s">
        <v>84</v>
      </c>
      <c r="P235" t="s">
        <v>71</v>
      </c>
      <c r="Q235" t="s">
        <v>72</v>
      </c>
      <c r="R235" s="23">
        <v>67956.98</v>
      </c>
      <c r="S235" t="s">
        <v>73</v>
      </c>
      <c r="T235" t="s">
        <v>15</v>
      </c>
      <c r="U235" s="23">
        <v>52986943.82</v>
      </c>
      <c r="V235" s="25">
        <v>1.2825231104261099E-3</v>
      </c>
      <c r="W235" s="15">
        <v>31191.118513382466</v>
      </c>
      <c r="X235" s="23">
        <v>20428902.48</v>
      </c>
      <c r="Y235" s="15">
        <v>26262.921788268035</v>
      </c>
      <c r="Z235" s="23">
        <v>3891219.5200000009</v>
      </c>
      <c r="AA235" s="15">
        <v>4928.1967251144297</v>
      </c>
      <c r="AB235"/>
      <c r="AC235"/>
    </row>
    <row r="236" spans="1:29" x14ac:dyDescent="0.25">
      <c r="A236" t="s">
        <v>57</v>
      </c>
      <c r="B236" t="s">
        <v>58</v>
      </c>
      <c r="C236" t="s">
        <v>81</v>
      </c>
      <c r="D236" t="s">
        <v>82</v>
      </c>
      <c r="E236" t="s">
        <v>61</v>
      </c>
      <c r="F236" t="s">
        <v>62</v>
      </c>
      <c r="G236" t="s">
        <v>63</v>
      </c>
      <c r="H236" t="s">
        <v>187</v>
      </c>
      <c r="I236" t="s">
        <v>16</v>
      </c>
      <c r="J236" t="s">
        <v>65</v>
      </c>
      <c r="K236" t="s">
        <v>66</v>
      </c>
      <c r="L236" t="s">
        <v>67</v>
      </c>
      <c r="M236" t="s">
        <v>68</v>
      </c>
      <c r="N236" t="s">
        <v>129</v>
      </c>
      <c r="O236" t="s">
        <v>130</v>
      </c>
      <c r="P236" t="s">
        <v>71</v>
      </c>
      <c r="Q236" t="s">
        <v>72</v>
      </c>
      <c r="R236" s="23">
        <v>24754.76</v>
      </c>
      <c r="S236" t="s">
        <v>73</v>
      </c>
      <c r="T236" t="s">
        <v>15</v>
      </c>
      <c r="U236" s="23">
        <v>52986943.82</v>
      </c>
      <c r="V236" s="25">
        <v>4.6718603141357798E-4</v>
      </c>
      <c r="W236" s="15">
        <v>11362.021280674049</v>
      </c>
      <c r="X236" s="23">
        <v>20428902.48</v>
      </c>
      <c r="Y236" s="15">
        <v>9566.8219183275487</v>
      </c>
      <c r="Z236" s="23">
        <v>3891219.5200000009</v>
      </c>
      <c r="AA236" s="15">
        <v>1795.1993623464998</v>
      </c>
      <c r="AB236"/>
      <c r="AC236"/>
    </row>
    <row r="237" spans="1:29" x14ac:dyDescent="0.25">
      <c r="A237" t="s">
        <v>57</v>
      </c>
      <c r="B237" t="s">
        <v>58</v>
      </c>
      <c r="C237" t="s">
        <v>125</v>
      </c>
      <c r="D237" t="s">
        <v>126</v>
      </c>
      <c r="E237" t="s">
        <v>61</v>
      </c>
      <c r="F237" t="s">
        <v>62</v>
      </c>
      <c r="G237" t="s">
        <v>63</v>
      </c>
      <c r="H237" t="s">
        <v>187</v>
      </c>
      <c r="I237" t="s">
        <v>16</v>
      </c>
      <c r="J237" t="s">
        <v>65</v>
      </c>
      <c r="K237" t="s">
        <v>66</v>
      </c>
      <c r="L237" t="s">
        <v>182</v>
      </c>
      <c r="M237" t="s">
        <v>183</v>
      </c>
      <c r="N237" t="s">
        <v>184</v>
      </c>
      <c r="O237" t="s">
        <v>185</v>
      </c>
      <c r="P237" t="s">
        <v>71</v>
      </c>
      <c r="Q237" t="s">
        <v>72</v>
      </c>
      <c r="R237" s="23">
        <v>58721.279999999999</v>
      </c>
      <c r="S237" t="s">
        <v>73</v>
      </c>
      <c r="T237" t="s">
        <v>15</v>
      </c>
      <c r="U237" s="23">
        <v>52986943.82</v>
      </c>
      <c r="V237" s="25">
        <v>1.1082216819199801E-3</v>
      </c>
      <c r="W237" s="15">
        <v>26952.086507339111</v>
      </c>
      <c r="X237" s="23">
        <v>20428902.48</v>
      </c>
      <c r="Y237" s="15">
        <v>22693.65683917953</v>
      </c>
      <c r="Z237" s="23">
        <v>3891219.5200000009</v>
      </c>
      <c r="AA237" s="15">
        <v>4258.4296681595797</v>
      </c>
      <c r="AB237"/>
      <c r="AC237"/>
    </row>
    <row r="238" spans="1:29" x14ac:dyDescent="0.25">
      <c r="A238" t="s">
        <v>57</v>
      </c>
      <c r="B238" t="s">
        <v>58</v>
      </c>
      <c r="C238" t="s">
        <v>139</v>
      </c>
      <c r="D238" t="s">
        <v>140</v>
      </c>
      <c r="E238" t="s">
        <v>61</v>
      </c>
      <c r="F238" t="s">
        <v>62</v>
      </c>
      <c r="G238" t="s">
        <v>63</v>
      </c>
      <c r="H238" t="s">
        <v>187</v>
      </c>
      <c r="I238" t="s">
        <v>16</v>
      </c>
      <c r="J238" t="s">
        <v>65</v>
      </c>
      <c r="K238" t="s">
        <v>66</v>
      </c>
      <c r="L238" t="s">
        <v>67</v>
      </c>
      <c r="M238" t="s">
        <v>68</v>
      </c>
      <c r="N238" t="s">
        <v>69</v>
      </c>
      <c r="O238" t="s">
        <v>70</v>
      </c>
      <c r="P238" t="s">
        <v>71</v>
      </c>
      <c r="Q238" t="s">
        <v>72</v>
      </c>
      <c r="R238" s="23">
        <v>16288.8</v>
      </c>
      <c r="S238" t="s">
        <v>73</v>
      </c>
      <c r="T238" t="s">
        <v>15</v>
      </c>
      <c r="U238" s="23">
        <v>52986943.82</v>
      </c>
      <c r="V238" s="25">
        <v>3.0741157775270202E-4</v>
      </c>
      <c r="W238" s="15">
        <v>7476.2870751581986</v>
      </c>
      <c r="X238" s="23">
        <v>20428902.48</v>
      </c>
      <c r="Y238" s="15">
        <v>6295.0337172832033</v>
      </c>
      <c r="Z238" s="23">
        <v>3891219.5200000009</v>
      </c>
      <c r="AA238" s="15">
        <v>1181.2533578749953</v>
      </c>
      <c r="AB238"/>
      <c r="AC238"/>
    </row>
    <row r="239" spans="1:29" x14ac:dyDescent="0.25">
      <c r="A239" t="s">
        <v>57</v>
      </c>
      <c r="B239" t="s">
        <v>58</v>
      </c>
      <c r="C239" t="s">
        <v>139</v>
      </c>
      <c r="D239" t="s">
        <v>140</v>
      </c>
      <c r="E239" t="s">
        <v>61</v>
      </c>
      <c r="F239" t="s">
        <v>62</v>
      </c>
      <c r="G239" t="s">
        <v>63</v>
      </c>
      <c r="H239" t="s">
        <v>187</v>
      </c>
      <c r="I239" t="s">
        <v>16</v>
      </c>
      <c r="J239" t="s">
        <v>65</v>
      </c>
      <c r="K239" t="s">
        <v>66</v>
      </c>
      <c r="L239" t="s">
        <v>147</v>
      </c>
      <c r="M239" t="s">
        <v>148</v>
      </c>
      <c r="N239" t="s">
        <v>149</v>
      </c>
      <c r="O239" t="s">
        <v>150</v>
      </c>
      <c r="P239" t="s">
        <v>71</v>
      </c>
      <c r="Q239" t="s">
        <v>72</v>
      </c>
      <c r="R239" s="23">
        <v>28022</v>
      </c>
      <c r="S239" t="s">
        <v>73</v>
      </c>
      <c r="T239" t="s">
        <v>15</v>
      </c>
      <c r="U239" s="23">
        <v>52986943.82</v>
      </c>
      <c r="V239" s="25">
        <v>5.2884725896236797E-4</v>
      </c>
      <c r="W239" s="15">
        <v>12861.629857330383</v>
      </c>
      <c r="X239" s="23">
        <v>20428902.48</v>
      </c>
      <c r="Y239" s="15">
        <v>10829.492339872182</v>
      </c>
      <c r="Z239" s="23">
        <v>3891219.5200000009</v>
      </c>
      <c r="AA239" s="15">
        <v>2032.1375174582006</v>
      </c>
      <c r="AB239"/>
      <c r="AC239"/>
    </row>
    <row r="240" spans="1:29" x14ac:dyDescent="0.25">
      <c r="A240" t="s">
        <v>57</v>
      </c>
      <c r="B240" t="s">
        <v>58</v>
      </c>
      <c r="C240" t="s">
        <v>113</v>
      </c>
      <c r="D240" t="s">
        <v>114</v>
      </c>
      <c r="E240" t="s">
        <v>61</v>
      </c>
      <c r="F240" t="s">
        <v>62</v>
      </c>
      <c r="G240" t="s">
        <v>63</v>
      </c>
      <c r="H240" t="s">
        <v>187</v>
      </c>
      <c r="I240" t="s">
        <v>16</v>
      </c>
      <c r="J240" t="s">
        <v>65</v>
      </c>
      <c r="K240" t="s">
        <v>66</v>
      </c>
      <c r="L240" t="s">
        <v>85</v>
      </c>
      <c r="M240" t="s">
        <v>86</v>
      </c>
      <c r="N240" t="s">
        <v>179</v>
      </c>
      <c r="O240" t="s">
        <v>180</v>
      </c>
      <c r="P240" t="s">
        <v>71</v>
      </c>
      <c r="Q240" t="s">
        <v>72</v>
      </c>
      <c r="R240" s="23">
        <v>31926.28</v>
      </c>
      <c r="S240" t="s">
        <v>73</v>
      </c>
      <c r="T240" t="s">
        <v>15</v>
      </c>
      <c r="U240" s="23">
        <v>52986943.82</v>
      </c>
      <c r="V240" s="25">
        <v>6.02531070832385E-4</v>
      </c>
      <c r="W240" s="15">
        <v>14653.629151434245</v>
      </c>
      <c r="X240" s="23">
        <v>20428902.48</v>
      </c>
      <c r="Y240" s="15">
        <v>12338.355745507633</v>
      </c>
      <c r="Z240" s="23">
        <v>3891219.5200000009</v>
      </c>
      <c r="AA240" s="15">
        <v>2315.2734059266108</v>
      </c>
      <c r="AB240"/>
      <c r="AC240"/>
    </row>
    <row r="241" spans="1:29" x14ac:dyDescent="0.25">
      <c r="A241" t="s">
        <v>57</v>
      </c>
      <c r="B241" t="s">
        <v>58</v>
      </c>
      <c r="C241" t="s">
        <v>91</v>
      </c>
      <c r="D241" t="s">
        <v>92</v>
      </c>
      <c r="E241" t="s">
        <v>61</v>
      </c>
      <c r="F241" t="s">
        <v>62</v>
      </c>
      <c r="G241" t="s">
        <v>63</v>
      </c>
      <c r="H241" t="s">
        <v>187</v>
      </c>
      <c r="I241" t="s">
        <v>16</v>
      </c>
      <c r="J241" t="s">
        <v>65</v>
      </c>
      <c r="K241" t="s">
        <v>66</v>
      </c>
      <c r="L241" t="s">
        <v>67</v>
      </c>
      <c r="M241" t="s">
        <v>68</v>
      </c>
      <c r="N241" t="s">
        <v>69</v>
      </c>
      <c r="O241" t="s">
        <v>70</v>
      </c>
      <c r="P241" t="s">
        <v>71</v>
      </c>
      <c r="Q241" t="s">
        <v>72</v>
      </c>
      <c r="R241" s="23">
        <v>24018.53</v>
      </c>
      <c r="S241" t="s">
        <v>73</v>
      </c>
      <c r="T241" t="s">
        <v>15</v>
      </c>
      <c r="U241" s="23">
        <v>52986943.82</v>
      </c>
      <c r="V241" s="25">
        <v>4.5329147651150602E-4</v>
      </c>
      <c r="W241" s="15">
        <v>11024.104010319961</v>
      </c>
      <c r="X241" s="23">
        <v>20428902.48</v>
      </c>
      <c r="Y241" s="15">
        <v>9282.2955766894065</v>
      </c>
      <c r="Z241" s="23">
        <v>3891219.5200000009</v>
      </c>
      <c r="AA241" s="15">
        <v>1741.808433630554</v>
      </c>
      <c r="AB241"/>
      <c r="AC241"/>
    </row>
    <row r="242" spans="1:29" x14ac:dyDescent="0.25">
      <c r="A242" t="s">
        <v>57</v>
      </c>
      <c r="B242" t="s">
        <v>58</v>
      </c>
      <c r="C242" t="s">
        <v>75</v>
      </c>
      <c r="D242" t="s">
        <v>76</v>
      </c>
      <c r="E242" t="s">
        <v>61</v>
      </c>
      <c r="F242" t="s">
        <v>62</v>
      </c>
      <c r="G242" t="s">
        <v>63</v>
      </c>
      <c r="H242" t="s">
        <v>187</v>
      </c>
      <c r="I242" t="s">
        <v>16</v>
      </c>
      <c r="J242" t="s">
        <v>65</v>
      </c>
      <c r="K242" t="s">
        <v>66</v>
      </c>
      <c r="L242" t="s">
        <v>85</v>
      </c>
      <c r="M242" t="s">
        <v>86</v>
      </c>
      <c r="N242" t="s">
        <v>99</v>
      </c>
      <c r="O242" t="s">
        <v>100</v>
      </c>
      <c r="P242" t="s">
        <v>71</v>
      </c>
      <c r="Q242" t="s">
        <v>72</v>
      </c>
      <c r="R242" s="23">
        <v>14668.8</v>
      </c>
      <c r="S242" t="s">
        <v>73</v>
      </c>
      <c r="T242" t="s">
        <v>15</v>
      </c>
      <c r="U242" s="23">
        <v>52986943.82</v>
      </c>
      <c r="V242" s="25">
        <v>2.7683800843148902E-4</v>
      </c>
      <c r="W242" s="15">
        <v>6732.734139290842</v>
      </c>
      <c r="X242" s="23">
        <v>20428902.48</v>
      </c>
      <c r="Y242" s="15">
        <v>5668.9621452828887</v>
      </c>
      <c r="Z242" s="23">
        <v>3891219.5200000009</v>
      </c>
      <c r="AA242" s="15">
        <v>1063.771994007953</v>
      </c>
      <c r="AB242"/>
      <c r="AC242"/>
    </row>
    <row r="243" spans="1:29" x14ac:dyDescent="0.25">
      <c r="A243" t="s">
        <v>57</v>
      </c>
      <c r="B243" t="s">
        <v>58</v>
      </c>
      <c r="C243" t="s">
        <v>137</v>
      </c>
      <c r="D243" t="s">
        <v>138</v>
      </c>
      <c r="E243" t="s">
        <v>61</v>
      </c>
      <c r="F243" t="s">
        <v>62</v>
      </c>
      <c r="G243" t="s">
        <v>63</v>
      </c>
      <c r="H243" t="s">
        <v>187</v>
      </c>
      <c r="I243" t="s">
        <v>16</v>
      </c>
      <c r="J243" t="s">
        <v>65</v>
      </c>
      <c r="K243" t="s">
        <v>66</v>
      </c>
      <c r="L243" t="s">
        <v>147</v>
      </c>
      <c r="M243" t="s">
        <v>148</v>
      </c>
      <c r="N243" t="s">
        <v>149</v>
      </c>
      <c r="O243" t="s">
        <v>150</v>
      </c>
      <c r="P243" t="s">
        <v>71</v>
      </c>
      <c r="Q243" t="s">
        <v>72</v>
      </c>
      <c r="R243" s="23">
        <v>15417.12</v>
      </c>
      <c r="S243" t="s">
        <v>73</v>
      </c>
      <c r="T243" t="s">
        <v>15</v>
      </c>
      <c r="U243" s="23">
        <v>52986943.82</v>
      </c>
      <c r="V243" s="25">
        <v>2.9096073274905099E-4</v>
      </c>
      <c r="W243" s="15">
        <v>7076.2005176663151</v>
      </c>
      <c r="X243" s="23">
        <v>20428902.48</v>
      </c>
      <c r="Y243" s="15">
        <v>5958.1608358750373</v>
      </c>
      <c r="Z243" s="23">
        <v>3891219.5200000009</v>
      </c>
      <c r="AA243" s="15">
        <v>1118.0396817912779</v>
      </c>
      <c r="AB243"/>
      <c r="AC243"/>
    </row>
    <row r="244" spans="1:29" x14ac:dyDescent="0.25">
      <c r="A244" t="s">
        <v>57</v>
      </c>
      <c r="B244" t="s">
        <v>58</v>
      </c>
      <c r="C244" t="s">
        <v>123</v>
      </c>
      <c r="D244" t="s">
        <v>124</v>
      </c>
      <c r="E244" t="s">
        <v>61</v>
      </c>
      <c r="F244" t="s">
        <v>62</v>
      </c>
      <c r="G244" t="s">
        <v>63</v>
      </c>
      <c r="H244" t="s">
        <v>187</v>
      </c>
      <c r="I244" t="s">
        <v>16</v>
      </c>
      <c r="J244" t="s">
        <v>65</v>
      </c>
      <c r="K244" t="s">
        <v>66</v>
      </c>
      <c r="L244" t="s">
        <v>147</v>
      </c>
      <c r="M244" t="s">
        <v>148</v>
      </c>
      <c r="N244" t="s">
        <v>198</v>
      </c>
      <c r="O244" t="s">
        <v>199</v>
      </c>
      <c r="P244" t="s">
        <v>71</v>
      </c>
      <c r="Q244" t="s">
        <v>72</v>
      </c>
      <c r="R244" s="23">
        <v>42765.52</v>
      </c>
      <c r="S244" t="s">
        <v>73</v>
      </c>
      <c r="T244" t="s">
        <v>15</v>
      </c>
      <c r="U244" s="23">
        <v>52986943.82</v>
      </c>
      <c r="V244" s="25">
        <v>8.0709542609736396E-4</v>
      </c>
      <c r="W244" s="15">
        <v>19628.659228329874</v>
      </c>
      <c r="X244" s="23">
        <v>20428902.48</v>
      </c>
      <c r="Y244" s="15">
        <v>16527.331070253753</v>
      </c>
      <c r="Z244" s="23">
        <v>3891219.5200000009</v>
      </c>
      <c r="AA244" s="15">
        <v>3101.32815807612</v>
      </c>
      <c r="AB244"/>
      <c r="AC244"/>
    </row>
    <row r="245" spans="1:29" x14ac:dyDescent="0.25">
      <c r="A245" t="s">
        <v>57</v>
      </c>
      <c r="B245" t="s">
        <v>58</v>
      </c>
      <c r="C245" t="s">
        <v>139</v>
      </c>
      <c r="D245" t="s">
        <v>140</v>
      </c>
      <c r="E245" t="s">
        <v>61</v>
      </c>
      <c r="F245" t="s">
        <v>62</v>
      </c>
      <c r="G245" t="s">
        <v>63</v>
      </c>
      <c r="H245" t="s">
        <v>187</v>
      </c>
      <c r="I245" t="s">
        <v>16</v>
      </c>
      <c r="J245" t="s">
        <v>65</v>
      </c>
      <c r="K245" t="s">
        <v>66</v>
      </c>
      <c r="L245" t="s">
        <v>182</v>
      </c>
      <c r="M245" t="s">
        <v>183</v>
      </c>
      <c r="N245" t="s">
        <v>184</v>
      </c>
      <c r="O245" t="s">
        <v>185</v>
      </c>
      <c r="P245" t="s">
        <v>71</v>
      </c>
      <c r="Q245" t="s">
        <v>72</v>
      </c>
      <c r="R245" s="23">
        <v>187208.07</v>
      </c>
      <c r="S245" t="s">
        <v>73</v>
      </c>
      <c r="T245" t="s">
        <v>15</v>
      </c>
      <c r="U245" s="23">
        <v>52986943.82</v>
      </c>
      <c r="V245" s="25">
        <v>3.5330980898984799E-3</v>
      </c>
      <c r="W245" s="15">
        <v>85925.376584297992</v>
      </c>
      <c r="X245" s="23">
        <v>20428902.48</v>
      </c>
      <c r="Y245" s="15">
        <v>72349.1670839789</v>
      </c>
      <c r="Z245" s="23">
        <v>3891219.5200000009</v>
      </c>
      <c r="AA245" s="15">
        <v>13576.209500319083</v>
      </c>
      <c r="AB245"/>
      <c r="AC245"/>
    </row>
    <row r="246" spans="1:29" x14ac:dyDescent="0.25">
      <c r="A246" t="s">
        <v>57</v>
      </c>
      <c r="B246" t="s">
        <v>58</v>
      </c>
      <c r="C246" t="s">
        <v>113</v>
      </c>
      <c r="D246" t="s">
        <v>114</v>
      </c>
      <c r="E246" t="s">
        <v>61</v>
      </c>
      <c r="F246" t="s">
        <v>62</v>
      </c>
      <c r="G246" t="s">
        <v>63</v>
      </c>
      <c r="H246" t="s">
        <v>187</v>
      </c>
      <c r="I246" t="s">
        <v>16</v>
      </c>
      <c r="J246" t="s">
        <v>65</v>
      </c>
      <c r="K246" t="s">
        <v>66</v>
      </c>
      <c r="L246" t="s">
        <v>67</v>
      </c>
      <c r="M246" t="s">
        <v>68</v>
      </c>
      <c r="N246" t="s">
        <v>69</v>
      </c>
      <c r="O246" t="s">
        <v>70</v>
      </c>
      <c r="P246" t="s">
        <v>71</v>
      </c>
      <c r="Q246" t="s">
        <v>72</v>
      </c>
      <c r="R246" s="23">
        <v>106571.04</v>
      </c>
      <c r="S246" t="s">
        <v>73</v>
      </c>
      <c r="T246" t="s">
        <v>15</v>
      </c>
      <c r="U246" s="23">
        <v>52986943.82</v>
      </c>
      <c r="V246" s="25">
        <v>2.0112698018974E-3</v>
      </c>
      <c r="W246" s="15">
        <v>48914.326957060599</v>
      </c>
      <c r="X246" s="23">
        <v>20428902.48</v>
      </c>
      <c r="Y246" s="15">
        <v>41185.863297845026</v>
      </c>
      <c r="Z246" s="23">
        <v>3891219.5200000009</v>
      </c>
      <c r="AA246" s="15">
        <v>7728.4636592155748</v>
      </c>
      <c r="AB246"/>
      <c r="AC246"/>
    </row>
    <row r="247" spans="1:29" x14ac:dyDescent="0.25">
      <c r="A247" t="s">
        <v>57</v>
      </c>
      <c r="B247" t="s">
        <v>58</v>
      </c>
      <c r="C247" t="s">
        <v>121</v>
      </c>
      <c r="D247" t="s">
        <v>122</v>
      </c>
      <c r="E247" t="s">
        <v>61</v>
      </c>
      <c r="F247" t="s">
        <v>62</v>
      </c>
      <c r="G247" t="s">
        <v>63</v>
      </c>
      <c r="H247" t="s">
        <v>187</v>
      </c>
      <c r="I247" t="s">
        <v>16</v>
      </c>
      <c r="J247" t="s">
        <v>65</v>
      </c>
      <c r="K247" t="s">
        <v>66</v>
      </c>
      <c r="L247" t="s">
        <v>141</v>
      </c>
      <c r="M247" t="s">
        <v>142</v>
      </c>
      <c r="N247" t="s">
        <v>194</v>
      </c>
      <c r="O247" t="s">
        <v>195</v>
      </c>
      <c r="P247" t="s">
        <v>71</v>
      </c>
      <c r="Q247" t="s">
        <v>72</v>
      </c>
      <c r="R247" s="23">
        <v>18850.2</v>
      </c>
      <c r="S247" t="s">
        <v>73</v>
      </c>
      <c r="T247" t="s">
        <v>15</v>
      </c>
      <c r="U247" s="23">
        <v>52986943.82</v>
      </c>
      <c r="V247" s="25">
        <v>3.5575178791279801E-4</v>
      </c>
      <c r="W247" s="15">
        <v>8651.9268837573727</v>
      </c>
      <c r="X247" s="23">
        <v>20428902.48</v>
      </c>
      <c r="Y247" s="15">
        <v>7284.9224361237075</v>
      </c>
      <c r="Z247" s="23">
        <v>3891219.5200000009</v>
      </c>
      <c r="AA247" s="15">
        <v>1367.004447633665</v>
      </c>
      <c r="AB247"/>
      <c r="AC247"/>
    </row>
    <row r="248" spans="1:29" x14ac:dyDescent="0.25">
      <c r="A248" t="s">
        <v>57</v>
      </c>
      <c r="B248" t="s">
        <v>58</v>
      </c>
      <c r="C248" t="s">
        <v>121</v>
      </c>
      <c r="D248" t="s">
        <v>122</v>
      </c>
      <c r="E248" t="s">
        <v>61</v>
      </c>
      <c r="F248" t="s">
        <v>62</v>
      </c>
      <c r="G248" t="s">
        <v>63</v>
      </c>
      <c r="H248" t="s">
        <v>187</v>
      </c>
      <c r="I248" t="s">
        <v>16</v>
      </c>
      <c r="J248" t="s">
        <v>65</v>
      </c>
      <c r="K248" t="s">
        <v>66</v>
      </c>
      <c r="L248" t="s">
        <v>93</v>
      </c>
      <c r="M248" t="s">
        <v>94</v>
      </c>
      <c r="N248" t="s">
        <v>192</v>
      </c>
      <c r="O248" t="s">
        <v>193</v>
      </c>
      <c r="P248" t="s">
        <v>71</v>
      </c>
      <c r="Q248" t="s">
        <v>72</v>
      </c>
      <c r="R248" s="23">
        <v>46322.53</v>
      </c>
      <c r="S248" t="s">
        <v>73</v>
      </c>
      <c r="T248" t="s">
        <v>15</v>
      </c>
      <c r="U248" s="23">
        <v>52986943.82</v>
      </c>
      <c r="V248" s="25">
        <v>8.7422535931418405E-4</v>
      </c>
      <c r="W248" s="15">
        <v>21261.267394014794</v>
      </c>
      <c r="X248" s="23">
        <v>20428902.48</v>
      </c>
      <c r="Y248" s="15">
        <v>17901.987145760457</v>
      </c>
      <c r="Z248" s="23">
        <v>3891219.5200000009</v>
      </c>
      <c r="AA248" s="15">
        <v>3359.2802482543375</v>
      </c>
      <c r="AB248"/>
      <c r="AC248"/>
    </row>
    <row r="249" spans="1:29" x14ac:dyDescent="0.25">
      <c r="A249" t="s">
        <v>57</v>
      </c>
      <c r="B249" t="s">
        <v>58</v>
      </c>
      <c r="C249" t="s">
        <v>75</v>
      </c>
      <c r="D249" t="s">
        <v>76</v>
      </c>
      <c r="E249" t="s">
        <v>61</v>
      </c>
      <c r="F249" t="s">
        <v>62</v>
      </c>
      <c r="G249" t="s">
        <v>63</v>
      </c>
      <c r="H249" t="s">
        <v>187</v>
      </c>
      <c r="I249" t="s">
        <v>16</v>
      </c>
      <c r="J249" t="s">
        <v>65</v>
      </c>
      <c r="K249" t="s">
        <v>66</v>
      </c>
      <c r="L249" t="s">
        <v>67</v>
      </c>
      <c r="M249" t="s">
        <v>68</v>
      </c>
      <c r="N249" t="s">
        <v>69</v>
      </c>
      <c r="O249" t="s">
        <v>70</v>
      </c>
      <c r="P249" t="s">
        <v>71</v>
      </c>
      <c r="Q249" t="s">
        <v>72</v>
      </c>
      <c r="R249" s="23">
        <v>100702.78</v>
      </c>
      <c r="S249" t="s">
        <v>73</v>
      </c>
      <c r="T249" t="s">
        <v>15</v>
      </c>
      <c r="U249" s="23">
        <v>52986943.82</v>
      </c>
      <c r="V249" s="25">
        <v>1.9005206328203E-3</v>
      </c>
      <c r="W249" s="15">
        <v>46220.893653706902</v>
      </c>
      <c r="X249" s="23">
        <v>20428902.48</v>
      </c>
      <c r="Y249" s="15">
        <v>38917.992456421212</v>
      </c>
      <c r="Z249" s="23">
        <v>3891219.5200000009</v>
      </c>
      <c r="AA249" s="15">
        <v>7302.9011972856906</v>
      </c>
      <c r="AB249"/>
      <c r="AC249"/>
    </row>
    <row r="250" spans="1:29" x14ac:dyDescent="0.25">
      <c r="A250" t="s">
        <v>57</v>
      </c>
      <c r="B250" t="s">
        <v>58</v>
      </c>
      <c r="C250" t="s">
        <v>117</v>
      </c>
      <c r="D250" t="s">
        <v>118</v>
      </c>
      <c r="E250" t="s">
        <v>61</v>
      </c>
      <c r="F250" t="s">
        <v>62</v>
      </c>
      <c r="G250" t="s">
        <v>63</v>
      </c>
      <c r="H250" t="s">
        <v>187</v>
      </c>
      <c r="I250" t="s">
        <v>16</v>
      </c>
      <c r="J250" t="s">
        <v>65</v>
      </c>
      <c r="K250" t="s">
        <v>66</v>
      </c>
      <c r="L250" t="s">
        <v>67</v>
      </c>
      <c r="M250" t="s">
        <v>68</v>
      </c>
      <c r="N250" t="s">
        <v>69</v>
      </c>
      <c r="O250" t="s">
        <v>70</v>
      </c>
      <c r="P250" t="s">
        <v>71</v>
      </c>
      <c r="Q250" t="s">
        <v>72</v>
      </c>
      <c r="R250" s="23">
        <v>79939.56</v>
      </c>
      <c r="S250" t="s">
        <v>73</v>
      </c>
      <c r="T250" t="s">
        <v>15</v>
      </c>
      <c r="U250" s="23">
        <v>52986943.82</v>
      </c>
      <c r="V250" s="25">
        <v>1.50866523405388E-3</v>
      </c>
      <c r="W250" s="15">
        <v>36690.922549348914</v>
      </c>
      <c r="X250" s="23">
        <v>20428902.48</v>
      </c>
      <c r="Y250" s="15">
        <v>30893.756786551785</v>
      </c>
      <c r="Z250" s="23">
        <v>3891219.5200000009</v>
      </c>
      <c r="AA250" s="15">
        <v>5797.1657627971281</v>
      </c>
      <c r="AB250"/>
      <c r="AC250"/>
    </row>
    <row r="251" spans="1:29" x14ac:dyDescent="0.25">
      <c r="A251" t="s">
        <v>57</v>
      </c>
      <c r="B251" t="s">
        <v>58</v>
      </c>
      <c r="C251" t="s">
        <v>81</v>
      </c>
      <c r="D251" t="s">
        <v>82</v>
      </c>
      <c r="E251" t="s">
        <v>61</v>
      </c>
      <c r="F251" t="s">
        <v>62</v>
      </c>
      <c r="G251" t="s">
        <v>63</v>
      </c>
      <c r="H251" t="s">
        <v>187</v>
      </c>
      <c r="I251" t="s">
        <v>16</v>
      </c>
      <c r="J251" t="s">
        <v>65</v>
      </c>
      <c r="K251" t="s">
        <v>66</v>
      </c>
      <c r="L251" t="s">
        <v>67</v>
      </c>
      <c r="M251" t="s">
        <v>68</v>
      </c>
      <c r="N251" t="s">
        <v>69</v>
      </c>
      <c r="O251" t="s">
        <v>70</v>
      </c>
      <c r="P251" t="s">
        <v>71</v>
      </c>
      <c r="Q251" t="s">
        <v>72</v>
      </c>
      <c r="R251" s="23">
        <v>61730.03</v>
      </c>
      <c r="S251" t="s">
        <v>73</v>
      </c>
      <c r="T251" t="s">
        <v>15</v>
      </c>
      <c r="U251" s="23">
        <v>52986943.82</v>
      </c>
      <c r="V251" s="25">
        <v>1.1650045379046701E-3</v>
      </c>
      <c r="W251" s="15">
        <v>28333.0524923952</v>
      </c>
      <c r="X251" s="23">
        <v>20428902.48</v>
      </c>
      <c r="Y251" s="15">
        <v>23856.430198596758</v>
      </c>
      <c r="Z251" s="23">
        <v>3891219.5200000009</v>
      </c>
      <c r="AA251" s="15">
        <v>4476.6222937984412</v>
      </c>
      <c r="AB251"/>
      <c r="AC251"/>
    </row>
    <row r="252" spans="1:29" x14ac:dyDescent="0.25">
      <c r="A252" t="s">
        <v>57</v>
      </c>
      <c r="B252" t="s">
        <v>58</v>
      </c>
      <c r="C252" t="s">
        <v>59</v>
      </c>
      <c r="D252" t="s">
        <v>60</v>
      </c>
      <c r="E252" t="s">
        <v>61</v>
      </c>
      <c r="F252" t="s">
        <v>62</v>
      </c>
      <c r="G252" t="s">
        <v>63</v>
      </c>
      <c r="H252" t="s">
        <v>187</v>
      </c>
      <c r="I252" t="s">
        <v>16</v>
      </c>
      <c r="J252" t="s">
        <v>65</v>
      </c>
      <c r="K252" t="s">
        <v>66</v>
      </c>
      <c r="L252" t="s">
        <v>93</v>
      </c>
      <c r="M252" t="s">
        <v>94</v>
      </c>
      <c r="N252" t="s">
        <v>95</v>
      </c>
      <c r="O252" t="s">
        <v>96</v>
      </c>
      <c r="P252" t="s">
        <v>71</v>
      </c>
      <c r="Q252" t="s">
        <v>72</v>
      </c>
      <c r="R252" s="23">
        <v>178.04</v>
      </c>
      <c r="S252" t="s">
        <v>73</v>
      </c>
      <c r="T252" t="s">
        <v>15</v>
      </c>
      <c r="U252" s="23">
        <v>52986943.82</v>
      </c>
      <c r="V252" s="25">
        <v>3.3600730135486398E-6</v>
      </c>
      <c r="W252" s="15">
        <v>81.717385618410574</v>
      </c>
      <c r="X252" s="23">
        <v>20428902.48</v>
      </c>
      <c r="Y252" s="15">
        <v>68.806038690701698</v>
      </c>
      <c r="Z252" s="23">
        <v>3891219.5200000009</v>
      </c>
      <c r="AA252" s="15">
        <v>12.911346927708871</v>
      </c>
      <c r="AB252"/>
      <c r="AC252"/>
    </row>
    <row r="253" spans="1:29" x14ac:dyDescent="0.25">
      <c r="A253" t="s">
        <v>57</v>
      </c>
      <c r="B253" t="s">
        <v>58</v>
      </c>
      <c r="C253" t="s">
        <v>111</v>
      </c>
      <c r="D253" t="s">
        <v>112</v>
      </c>
      <c r="E253" t="s">
        <v>61</v>
      </c>
      <c r="F253" t="s">
        <v>62</v>
      </c>
      <c r="G253" t="s">
        <v>63</v>
      </c>
      <c r="H253" t="s">
        <v>187</v>
      </c>
      <c r="I253" t="s">
        <v>16</v>
      </c>
      <c r="J253" t="s">
        <v>65</v>
      </c>
      <c r="K253" t="s">
        <v>66</v>
      </c>
      <c r="L253" t="s">
        <v>141</v>
      </c>
      <c r="M253" t="s">
        <v>142</v>
      </c>
      <c r="N253" t="s">
        <v>169</v>
      </c>
      <c r="O253" t="s">
        <v>170</v>
      </c>
      <c r="P253" t="s">
        <v>71</v>
      </c>
      <c r="Q253" t="s">
        <v>72</v>
      </c>
      <c r="R253" s="23">
        <v>42176.71</v>
      </c>
      <c r="S253" t="s">
        <v>73</v>
      </c>
      <c r="T253" t="s">
        <v>15</v>
      </c>
      <c r="U253" s="23">
        <v>52986943.82</v>
      </c>
      <c r="V253" s="25">
        <v>7.9598306600352198E-4</v>
      </c>
      <c r="W253" s="15">
        <v>19358.405275139707</v>
      </c>
      <c r="X253" s="23">
        <v>20428902.48</v>
      </c>
      <c r="Y253" s="15">
        <v>16299.777241667633</v>
      </c>
      <c r="Z253" s="23">
        <v>3891219.5200000009</v>
      </c>
      <c r="AA253" s="15">
        <v>3058.6280334720736</v>
      </c>
      <c r="AB253"/>
      <c r="AC253"/>
    </row>
    <row r="254" spans="1:29" x14ac:dyDescent="0.25">
      <c r="A254" t="s">
        <v>57</v>
      </c>
      <c r="B254" t="s">
        <v>58</v>
      </c>
      <c r="C254" t="s">
        <v>161</v>
      </c>
      <c r="D254" t="s">
        <v>162</v>
      </c>
      <c r="E254" t="s">
        <v>61</v>
      </c>
      <c r="F254" t="s">
        <v>62</v>
      </c>
      <c r="G254" t="s">
        <v>63</v>
      </c>
      <c r="H254" t="s">
        <v>187</v>
      </c>
      <c r="I254" t="s">
        <v>16</v>
      </c>
      <c r="J254" t="s">
        <v>65</v>
      </c>
      <c r="K254" t="s">
        <v>66</v>
      </c>
      <c r="L254" t="s">
        <v>67</v>
      </c>
      <c r="M254" t="s">
        <v>68</v>
      </c>
      <c r="N254" t="s">
        <v>69</v>
      </c>
      <c r="O254" t="s">
        <v>70</v>
      </c>
      <c r="P254" t="s">
        <v>71</v>
      </c>
      <c r="Q254" t="s">
        <v>72</v>
      </c>
      <c r="R254" s="23">
        <v>3376.32</v>
      </c>
      <c r="S254" t="s">
        <v>73</v>
      </c>
      <c r="T254" t="s">
        <v>15</v>
      </c>
      <c r="U254" s="23">
        <v>52986943.82</v>
      </c>
      <c r="V254" s="25">
        <v>6.3719847883085605E-5</v>
      </c>
      <c r="W254" s="15">
        <v>1549.6744743380837</v>
      </c>
      <c r="X254" s="23">
        <v>20428902.48</v>
      </c>
      <c r="Y254" s="15">
        <v>1304.8259073926663</v>
      </c>
      <c r="Z254" s="23">
        <v>3891219.5200000009</v>
      </c>
      <c r="AA254" s="15">
        <v>244.84856694541722</v>
      </c>
      <c r="AB254"/>
      <c r="AC254"/>
    </row>
    <row r="255" spans="1:29" x14ac:dyDescent="0.25">
      <c r="A255" t="s">
        <v>57</v>
      </c>
      <c r="B255" t="s">
        <v>58</v>
      </c>
      <c r="C255" t="s">
        <v>113</v>
      </c>
      <c r="D255" t="s">
        <v>114</v>
      </c>
      <c r="E255" t="s">
        <v>61</v>
      </c>
      <c r="F255" t="s">
        <v>62</v>
      </c>
      <c r="G255" t="s">
        <v>63</v>
      </c>
      <c r="H255" t="s">
        <v>187</v>
      </c>
      <c r="I255" t="s">
        <v>16</v>
      </c>
      <c r="J255" t="s">
        <v>65</v>
      </c>
      <c r="K255" t="s">
        <v>66</v>
      </c>
      <c r="L255" t="s">
        <v>85</v>
      </c>
      <c r="M255" t="s">
        <v>86</v>
      </c>
      <c r="N255" t="s">
        <v>163</v>
      </c>
      <c r="O255" t="s">
        <v>164</v>
      </c>
      <c r="P255" t="s">
        <v>71</v>
      </c>
      <c r="Q255" t="s">
        <v>72</v>
      </c>
      <c r="R255" s="23">
        <v>106571.02</v>
      </c>
      <c r="S255" t="s">
        <v>73</v>
      </c>
      <c r="T255" t="s">
        <v>15</v>
      </c>
      <c r="U255" s="23">
        <v>52986943.82</v>
      </c>
      <c r="V255" s="25">
        <v>2.0112694244459302E-3</v>
      </c>
      <c r="W255" s="15">
        <v>48914.317777394805</v>
      </c>
      <c r="X255" s="23">
        <v>20428902.48</v>
      </c>
      <c r="Y255" s="15">
        <v>41185.855568566425</v>
      </c>
      <c r="Z255" s="23">
        <v>3891219.5200000009</v>
      </c>
      <c r="AA255" s="15">
        <v>7728.4622088283795</v>
      </c>
      <c r="AB255"/>
      <c r="AC255"/>
    </row>
    <row r="256" spans="1:29" x14ac:dyDescent="0.25">
      <c r="A256" t="s">
        <v>57</v>
      </c>
      <c r="B256" t="s">
        <v>58</v>
      </c>
      <c r="C256" t="s">
        <v>139</v>
      </c>
      <c r="D256" t="s">
        <v>140</v>
      </c>
      <c r="E256" t="s">
        <v>61</v>
      </c>
      <c r="F256" t="s">
        <v>62</v>
      </c>
      <c r="G256" t="s">
        <v>63</v>
      </c>
      <c r="H256" t="s">
        <v>187</v>
      </c>
      <c r="I256" t="s">
        <v>16</v>
      </c>
      <c r="J256" t="s">
        <v>65</v>
      </c>
      <c r="K256" t="s">
        <v>66</v>
      </c>
      <c r="L256" t="s">
        <v>77</v>
      </c>
      <c r="M256" t="s">
        <v>78</v>
      </c>
      <c r="N256" t="s">
        <v>155</v>
      </c>
      <c r="O256" t="s">
        <v>156</v>
      </c>
      <c r="P256" t="s">
        <v>71</v>
      </c>
      <c r="Q256" t="s">
        <v>72</v>
      </c>
      <c r="R256" s="23">
        <v>560512.81000000006</v>
      </c>
      <c r="S256" t="s">
        <v>73</v>
      </c>
      <c r="T256" t="s">
        <v>15</v>
      </c>
      <c r="U256" s="23">
        <v>52986943.82</v>
      </c>
      <c r="V256" s="25">
        <v>1.05783192913352E-2</v>
      </c>
      <c r="W256" s="15">
        <v>257266.01572022561</v>
      </c>
      <c r="X256" s="23">
        <v>20428902.48</v>
      </c>
      <c r="Y256" s="15">
        <v>216617.98523642996</v>
      </c>
      <c r="Z256" s="23">
        <v>3891219.5200000009</v>
      </c>
      <c r="AA256" s="15">
        <v>40648.03048379565</v>
      </c>
      <c r="AB256"/>
      <c r="AC256"/>
    </row>
    <row r="257" spans="1:29" x14ac:dyDescent="0.25">
      <c r="A257" t="s">
        <v>57</v>
      </c>
      <c r="B257" t="s">
        <v>58</v>
      </c>
      <c r="C257" t="s">
        <v>139</v>
      </c>
      <c r="D257" t="s">
        <v>140</v>
      </c>
      <c r="E257" t="s">
        <v>61</v>
      </c>
      <c r="F257" t="s">
        <v>62</v>
      </c>
      <c r="G257" t="s">
        <v>63</v>
      </c>
      <c r="H257" t="s">
        <v>187</v>
      </c>
      <c r="I257" t="s">
        <v>16</v>
      </c>
      <c r="J257" t="s">
        <v>65</v>
      </c>
      <c r="K257" t="s">
        <v>66</v>
      </c>
      <c r="L257" t="s">
        <v>77</v>
      </c>
      <c r="M257" t="s">
        <v>78</v>
      </c>
      <c r="N257" t="s">
        <v>135</v>
      </c>
      <c r="O257" t="s">
        <v>136</v>
      </c>
      <c r="P257" t="s">
        <v>71</v>
      </c>
      <c r="Q257" t="s">
        <v>72</v>
      </c>
      <c r="R257" s="23">
        <v>5253.81</v>
      </c>
      <c r="S257" t="s">
        <v>73</v>
      </c>
      <c r="T257" t="s">
        <v>15</v>
      </c>
      <c r="U257" s="23">
        <v>52986943.82</v>
      </c>
      <c r="V257" s="25">
        <v>9.9152916194742701E-5</v>
      </c>
      <c r="W257" s="15">
        <v>2411.4110185119184</v>
      </c>
      <c r="X257" s="23">
        <v>20428902.48</v>
      </c>
      <c r="Y257" s="15">
        <v>2030.4080775870352</v>
      </c>
      <c r="Z257" s="23">
        <v>3891219.5200000009</v>
      </c>
      <c r="AA257" s="15">
        <v>381.00294092488309</v>
      </c>
      <c r="AB257"/>
      <c r="AC257"/>
    </row>
    <row r="258" spans="1:29" x14ac:dyDescent="0.25">
      <c r="A258" t="s">
        <v>57</v>
      </c>
      <c r="B258" t="s">
        <v>58</v>
      </c>
      <c r="C258" t="s">
        <v>127</v>
      </c>
      <c r="D258" t="s">
        <v>128</v>
      </c>
      <c r="E258" t="s">
        <v>61</v>
      </c>
      <c r="F258" t="s">
        <v>62</v>
      </c>
      <c r="G258" t="s">
        <v>63</v>
      </c>
      <c r="H258" t="s">
        <v>187</v>
      </c>
      <c r="I258" t="s">
        <v>16</v>
      </c>
      <c r="J258" t="s">
        <v>65</v>
      </c>
      <c r="K258" t="s">
        <v>66</v>
      </c>
      <c r="L258" t="s">
        <v>67</v>
      </c>
      <c r="M258" t="s">
        <v>68</v>
      </c>
      <c r="N258" t="s">
        <v>69</v>
      </c>
      <c r="O258" t="s">
        <v>70</v>
      </c>
      <c r="P258" t="s">
        <v>71</v>
      </c>
      <c r="Q258" t="s">
        <v>72</v>
      </c>
      <c r="R258" s="23">
        <v>1578.33</v>
      </c>
      <c r="S258" t="s">
        <v>73</v>
      </c>
      <c r="T258" t="s">
        <v>15</v>
      </c>
      <c r="U258" s="23">
        <v>52986943.82</v>
      </c>
      <c r="V258" s="25">
        <v>2.9787149177006402E-5</v>
      </c>
      <c r="W258" s="15">
        <v>724.42710201699526</v>
      </c>
      <c r="X258" s="23">
        <v>20428902.48</v>
      </c>
      <c r="Y258" s="15">
        <v>609.96761989830998</v>
      </c>
      <c r="Z258" s="23">
        <v>3891219.5200000009</v>
      </c>
      <c r="AA258" s="15">
        <v>114.45948211868526</v>
      </c>
      <c r="AB258"/>
      <c r="AC258"/>
    </row>
    <row r="259" spans="1:29" x14ac:dyDescent="0.25">
      <c r="A259" t="s">
        <v>57</v>
      </c>
      <c r="B259" t="s">
        <v>58</v>
      </c>
      <c r="C259" t="s">
        <v>81</v>
      </c>
      <c r="D259" t="s">
        <v>82</v>
      </c>
      <c r="E259" t="s">
        <v>61</v>
      </c>
      <c r="F259" t="s">
        <v>62</v>
      </c>
      <c r="G259" t="s">
        <v>63</v>
      </c>
      <c r="H259" t="s">
        <v>187</v>
      </c>
      <c r="I259" t="s">
        <v>16</v>
      </c>
      <c r="J259" t="s">
        <v>65</v>
      </c>
      <c r="K259" t="s">
        <v>66</v>
      </c>
      <c r="L259" t="s">
        <v>85</v>
      </c>
      <c r="M259" t="s">
        <v>86</v>
      </c>
      <c r="N259" t="s">
        <v>107</v>
      </c>
      <c r="O259" t="s">
        <v>108</v>
      </c>
      <c r="P259" t="s">
        <v>71</v>
      </c>
      <c r="Q259" t="s">
        <v>72</v>
      </c>
      <c r="R259" s="23">
        <v>107811.5</v>
      </c>
      <c r="S259" t="s">
        <v>73</v>
      </c>
      <c r="T259" t="s">
        <v>15</v>
      </c>
      <c r="U259" s="23">
        <v>52986943.82</v>
      </c>
      <c r="V259" s="25">
        <v>2.0346804746135699E-3</v>
      </c>
      <c r="W259" s="15">
        <v>49483.677373619925</v>
      </c>
      <c r="X259" s="23">
        <v>20428902.48</v>
      </c>
      <c r="Y259" s="15">
        <v>41665.256348587973</v>
      </c>
      <c r="Z259" s="23">
        <v>3891219.5200000009</v>
      </c>
      <c r="AA259" s="15">
        <v>7818.4210250319484</v>
      </c>
      <c r="AB259"/>
      <c r="AC259"/>
    </row>
    <row r="260" spans="1:29" x14ac:dyDescent="0.25">
      <c r="A260" t="s">
        <v>57</v>
      </c>
      <c r="B260" t="s">
        <v>58</v>
      </c>
      <c r="C260" t="s">
        <v>161</v>
      </c>
      <c r="D260" t="s">
        <v>162</v>
      </c>
      <c r="E260" t="s">
        <v>61</v>
      </c>
      <c r="F260" t="s">
        <v>62</v>
      </c>
      <c r="G260" t="s">
        <v>63</v>
      </c>
      <c r="H260" t="s">
        <v>187</v>
      </c>
      <c r="I260" t="s">
        <v>16</v>
      </c>
      <c r="J260" t="s">
        <v>65</v>
      </c>
      <c r="K260" t="s">
        <v>66</v>
      </c>
      <c r="L260" t="s">
        <v>77</v>
      </c>
      <c r="M260" t="s">
        <v>78</v>
      </c>
      <c r="N260" t="s">
        <v>79</v>
      </c>
      <c r="O260" t="s">
        <v>80</v>
      </c>
      <c r="P260" t="s">
        <v>71</v>
      </c>
      <c r="Q260" t="s">
        <v>72</v>
      </c>
      <c r="R260" s="23">
        <v>1590.1</v>
      </c>
      <c r="S260" t="s">
        <v>73</v>
      </c>
      <c r="T260" t="s">
        <v>15</v>
      </c>
      <c r="U260" s="23">
        <v>52986943.82</v>
      </c>
      <c r="V260" s="25">
        <v>3.00092793689266E-5</v>
      </c>
      <c r="W260" s="15">
        <v>729.82933538437794</v>
      </c>
      <c r="X260" s="23">
        <v>20428902.48</v>
      </c>
      <c r="Y260" s="15">
        <v>614.51630039364625</v>
      </c>
      <c r="Z260" s="23">
        <v>3891219.5200000009</v>
      </c>
      <c r="AA260" s="15">
        <v>115.31303499073172</v>
      </c>
      <c r="AB260"/>
      <c r="AC260"/>
    </row>
    <row r="261" spans="1:29" x14ac:dyDescent="0.25">
      <c r="A261" t="s">
        <v>57</v>
      </c>
      <c r="B261" t="s">
        <v>58</v>
      </c>
      <c r="C261" t="s">
        <v>89</v>
      </c>
      <c r="D261" t="s">
        <v>90</v>
      </c>
      <c r="E261" t="s">
        <v>61</v>
      </c>
      <c r="F261" t="s">
        <v>62</v>
      </c>
      <c r="G261" t="s">
        <v>63</v>
      </c>
      <c r="H261" t="s">
        <v>187</v>
      </c>
      <c r="I261" t="s">
        <v>16</v>
      </c>
      <c r="J261" t="s">
        <v>65</v>
      </c>
      <c r="K261" t="s">
        <v>66</v>
      </c>
      <c r="L261" t="s">
        <v>85</v>
      </c>
      <c r="M261" t="s">
        <v>86</v>
      </c>
      <c r="N261" t="s">
        <v>179</v>
      </c>
      <c r="O261" t="s">
        <v>180</v>
      </c>
      <c r="P261" t="s">
        <v>71</v>
      </c>
      <c r="Q261" t="s">
        <v>72</v>
      </c>
      <c r="R261" s="23">
        <v>65085.73</v>
      </c>
      <c r="S261" t="s">
        <v>73</v>
      </c>
      <c r="T261" t="s">
        <v>15</v>
      </c>
      <c r="U261" s="23">
        <v>52986943.82</v>
      </c>
      <c r="V261" s="25">
        <v>1.2283352333189901E-3</v>
      </c>
      <c r="W261" s="15">
        <v>29873.262731216306</v>
      </c>
      <c r="X261" s="23">
        <v>20428902.48</v>
      </c>
      <c r="Y261" s="15">
        <v>25153.287219684127</v>
      </c>
      <c r="Z261" s="23">
        <v>3891219.5200000009</v>
      </c>
      <c r="AA261" s="15">
        <v>4719.9755115321759</v>
      </c>
      <c r="AB261"/>
      <c r="AC261"/>
    </row>
    <row r="262" spans="1:29" x14ac:dyDescent="0.25">
      <c r="A262" t="s">
        <v>57</v>
      </c>
      <c r="B262" t="s">
        <v>58</v>
      </c>
      <c r="C262" t="s">
        <v>89</v>
      </c>
      <c r="D262" t="s">
        <v>90</v>
      </c>
      <c r="E262" t="s">
        <v>61</v>
      </c>
      <c r="F262" t="s">
        <v>62</v>
      </c>
      <c r="G262" t="s">
        <v>63</v>
      </c>
      <c r="H262" t="s">
        <v>187</v>
      </c>
      <c r="I262" t="s">
        <v>16</v>
      </c>
      <c r="J262" t="s">
        <v>65</v>
      </c>
      <c r="K262" t="s">
        <v>66</v>
      </c>
      <c r="L262" t="s">
        <v>77</v>
      </c>
      <c r="M262" t="s">
        <v>78</v>
      </c>
      <c r="N262" t="s">
        <v>83</v>
      </c>
      <c r="O262" t="s">
        <v>84</v>
      </c>
      <c r="P262" t="s">
        <v>71</v>
      </c>
      <c r="Q262" t="s">
        <v>72</v>
      </c>
      <c r="R262" s="23">
        <v>3074.88</v>
      </c>
      <c r="S262" t="s">
        <v>73</v>
      </c>
      <c r="T262" t="s">
        <v>15</v>
      </c>
      <c r="U262" s="23">
        <v>52986943.82</v>
      </c>
      <c r="V262" s="25">
        <v>5.8030899280501301E-5</v>
      </c>
      <c r="W262" s="15">
        <v>1411.3185502715039</v>
      </c>
      <c r="X262" s="23">
        <v>20428902.48</v>
      </c>
      <c r="Y262" s="15">
        <v>1188.3302193286063</v>
      </c>
      <c r="Z262" s="23">
        <v>3891219.5200000009</v>
      </c>
      <c r="AA262" s="15">
        <v>222.98833094289762</v>
      </c>
      <c r="AB262"/>
      <c r="AC262"/>
    </row>
    <row r="263" spans="1:29" x14ac:dyDescent="0.25">
      <c r="A263" t="s">
        <v>57</v>
      </c>
      <c r="B263" t="s">
        <v>58</v>
      </c>
      <c r="C263" t="s">
        <v>161</v>
      </c>
      <c r="D263" t="s">
        <v>162</v>
      </c>
      <c r="E263" t="s">
        <v>61</v>
      </c>
      <c r="F263" t="s">
        <v>62</v>
      </c>
      <c r="G263" t="s">
        <v>63</v>
      </c>
      <c r="H263" t="s">
        <v>187</v>
      </c>
      <c r="I263" t="s">
        <v>16</v>
      </c>
      <c r="J263" t="s">
        <v>65</v>
      </c>
      <c r="K263" t="s">
        <v>66</v>
      </c>
      <c r="L263" t="s">
        <v>93</v>
      </c>
      <c r="M263" t="s">
        <v>94</v>
      </c>
      <c r="N263" t="s">
        <v>95</v>
      </c>
      <c r="O263" t="s">
        <v>96</v>
      </c>
      <c r="P263" t="s">
        <v>71</v>
      </c>
      <c r="Q263" t="s">
        <v>72</v>
      </c>
      <c r="R263" s="23">
        <v>6105.57</v>
      </c>
      <c r="S263" t="s">
        <v>73</v>
      </c>
      <c r="T263" t="s">
        <v>15</v>
      </c>
      <c r="U263" s="23">
        <v>52986943.82</v>
      </c>
      <c r="V263" s="25">
        <v>1.1522781953118499E-4</v>
      </c>
      <c r="W263" s="15">
        <v>2802.3546287924019</v>
      </c>
      <c r="X263" s="23">
        <v>20428902.48</v>
      </c>
      <c r="Y263" s="15">
        <v>2359.5825974432023</v>
      </c>
      <c r="Z263" s="23">
        <v>3891219.5200000009</v>
      </c>
      <c r="AA263" s="15">
        <v>442.77203134919949</v>
      </c>
      <c r="AB263"/>
      <c r="AC263"/>
    </row>
    <row r="264" spans="1:29" x14ac:dyDescent="0.25">
      <c r="A264" t="s">
        <v>57</v>
      </c>
      <c r="B264" t="s">
        <v>58</v>
      </c>
      <c r="C264" t="s">
        <v>133</v>
      </c>
      <c r="D264" t="s">
        <v>134</v>
      </c>
      <c r="E264" t="s">
        <v>61</v>
      </c>
      <c r="F264" t="s">
        <v>62</v>
      </c>
      <c r="G264" t="s">
        <v>63</v>
      </c>
      <c r="H264" t="s">
        <v>200</v>
      </c>
      <c r="I264" t="s">
        <v>14</v>
      </c>
      <c r="J264" t="s">
        <v>65</v>
      </c>
      <c r="K264" t="s">
        <v>66</v>
      </c>
      <c r="L264" t="s">
        <v>182</v>
      </c>
      <c r="M264" t="s">
        <v>183</v>
      </c>
      <c r="N264" t="s">
        <v>184</v>
      </c>
      <c r="O264" t="s">
        <v>185</v>
      </c>
      <c r="P264" t="s">
        <v>71</v>
      </c>
      <c r="Q264" t="s">
        <v>72</v>
      </c>
      <c r="R264" s="23">
        <v>794533.76</v>
      </c>
      <c r="S264" t="s">
        <v>73</v>
      </c>
      <c r="T264" t="s">
        <v>13</v>
      </c>
      <c r="U264" s="23">
        <v>52986943.82</v>
      </c>
      <c r="V264" s="25">
        <v>1.49948969070396E-2</v>
      </c>
      <c r="W264" s="15">
        <v>364677.72215662576</v>
      </c>
      <c r="X264" s="23">
        <v>20428902.48</v>
      </c>
      <c r="Y264" s="15">
        <v>307058.64205587888</v>
      </c>
      <c r="Z264" s="23">
        <v>3891219.5200000009</v>
      </c>
      <c r="AA264" s="15">
        <v>57619.080100746869</v>
      </c>
      <c r="AB264"/>
      <c r="AC264"/>
    </row>
    <row r="265" spans="1:29" x14ac:dyDescent="0.25">
      <c r="A265" t="s">
        <v>57</v>
      </c>
      <c r="B265" t="s">
        <v>58</v>
      </c>
      <c r="C265" t="s">
        <v>137</v>
      </c>
      <c r="D265" t="s">
        <v>138</v>
      </c>
      <c r="E265" t="s">
        <v>61</v>
      </c>
      <c r="F265" t="s">
        <v>62</v>
      </c>
      <c r="G265" t="s">
        <v>63</v>
      </c>
      <c r="H265" t="s">
        <v>200</v>
      </c>
      <c r="I265" t="s">
        <v>14</v>
      </c>
      <c r="J265" t="s">
        <v>65</v>
      </c>
      <c r="K265" t="s">
        <v>66</v>
      </c>
      <c r="L265" t="s">
        <v>182</v>
      </c>
      <c r="M265" t="s">
        <v>183</v>
      </c>
      <c r="N265" t="s">
        <v>184</v>
      </c>
      <c r="O265" t="s">
        <v>185</v>
      </c>
      <c r="P265" t="s">
        <v>71</v>
      </c>
      <c r="Q265" t="s">
        <v>72</v>
      </c>
      <c r="R265" s="23">
        <v>129158.87</v>
      </c>
      <c r="S265" t="s">
        <v>73</v>
      </c>
      <c r="T265" t="s">
        <v>13</v>
      </c>
      <c r="U265" s="23">
        <v>52986943.82</v>
      </c>
      <c r="V265" s="25">
        <v>2.4375602872806E-3</v>
      </c>
      <c r="W265" s="15">
        <v>59281.76356901924</v>
      </c>
      <c r="X265" s="23">
        <v>20428902.48</v>
      </c>
      <c r="Y265" s="15">
        <v>49915.244925114195</v>
      </c>
      <c r="Z265" s="23">
        <v>3891219.5200000009</v>
      </c>
      <c r="AA265" s="15">
        <v>9366.5186439050394</v>
      </c>
      <c r="AB265"/>
      <c r="AC265"/>
    </row>
    <row r="266" spans="1:29" x14ac:dyDescent="0.25">
      <c r="A266" t="s">
        <v>57</v>
      </c>
      <c r="B266" t="s">
        <v>58</v>
      </c>
      <c r="C266" t="s">
        <v>173</v>
      </c>
      <c r="D266" t="s">
        <v>174</v>
      </c>
      <c r="E266" t="s">
        <v>61</v>
      </c>
      <c r="F266" t="s">
        <v>62</v>
      </c>
      <c r="G266" t="s">
        <v>63</v>
      </c>
      <c r="H266" t="s">
        <v>200</v>
      </c>
      <c r="I266" t="s">
        <v>14</v>
      </c>
      <c r="J266" t="s">
        <v>65</v>
      </c>
      <c r="K266" t="s">
        <v>66</v>
      </c>
      <c r="L266" t="s">
        <v>182</v>
      </c>
      <c r="M266" t="s">
        <v>183</v>
      </c>
      <c r="N266" t="s">
        <v>184</v>
      </c>
      <c r="O266" t="s">
        <v>185</v>
      </c>
      <c r="P266" t="s">
        <v>71</v>
      </c>
      <c r="Q266" t="s">
        <v>72</v>
      </c>
      <c r="R266" s="23">
        <v>259821.86</v>
      </c>
      <c r="S266" t="s">
        <v>73</v>
      </c>
      <c r="T266" t="s">
        <v>13</v>
      </c>
      <c r="U266" s="23">
        <v>52986943.82</v>
      </c>
      <c r="V266" s="25">
        <v>4.9035071900472597E-3</v>
      </c>
      <c r="W266" s="15">
        <v>119253.89308982654</v>
      </c>
      <c r="X266" s="23">
        <v>20428902.48</v>
      </c>
      <c r="Y266" s="15">
        <v>100411.77798163395</v>
      </c>
      <c r="Z266" s="23">
        <v>3891219.5200000009</v>
      </c>
      <c r="AA266" s="15">
        <v>18842.115108192593</v>
      </c>
      <c r="AB266"/>
      <c r="AC266"/>
    </row>
    <row r="267" spans="1:29" x14ac:dyDescent="0.25">
      <c r="A267" t="s">
        <v>57</v>
      </c>
      <c r="B267" t="s">
        <v>58</v>
      </c>
      <c r="C267" t="s">
        <v>75</v>
      </c>
      <c r="D267" t="s">
        <v>76</v>
      </c>
      <c r="E267" t="s">
        <v>61</v>
      </c>
      <c r="F267" t="s">
        <v>62</v>
      </c>
      <c r="G267" t="s">
        <v>63</v>
      </c>
      <c r="H267" t="s">
        <v>200</v>
      </c>
      <c r="I267" t="s">
        <v>14</v>
      </c>
      <c r="J267" t="s">
        <v>65</v>
      </c>
      <c r="K267" t="s">
        <v>66</v>
      </c>
      <c r="L267" t="s">
        <v>182</v>
      </c>
      <c r="M267" t="s">
        <v>183</v>
      </c>
      <c r="N267" t="s">
        <v>184</v>
      </c>
      <c r="O267" t="s">
        <v>185</v>
      </c>
      <c r="P267" t="s">
        <v>71</v>
      </c>
      <c r="Q267" t="s">
        <v>72</v>
      </c>
      <c r="R267" s="23">
        <v>418736.05</v>
      </c>
      <c r="S267" t="s">
        <v>73</v>
      </c>
      <c r="T267" t="s">
        <v>13</v>
      </c>
      <c r="U267" s="23">
        <v>52986943.82</v>
      </c>
      <c r="V267" s="25">
        <v>7.90262694565802E-3</v>
      </c>
      <c r="W267" s="15">
        <v>192192.85143889042</v>
      </c>
      <c r="X267" s="23">
        <v>20428902.48</v>
      </c>
      <c r="Y267" s="15">
        <v>161826.38091154571</v>
      </c>
      <c r="Z267" s="23">
        <v>3891219.5200000009</v>
      </c>
      <c r="AA267" s="15">
        <v>30366.470527344685</v>
      </c>
      <c r="AB267"/>
      <c r="AC267"/>
    </row>
    <row r="268" spans="1:29" x14ac:dyDescent="0.25">
      <c r="A268" t="s">
        <v>57</v>
      </c>
      <c r="B268" t="s">
        <v>58</v>
      </c>
      <c r="C268" t="s">
        <v>151</v>
      </c>
      <c r="D268" t="s">
        <v>152</v>
      </c>
      <c r="E268" t="s">
        <v>61</v>
      </c>
      <c r="F268" t="s">
        <v>62</v>
      </c>
      <c r="G268" t="s">
        <v>63</v>
      </c>
      <c r="H268" t="s">
        <v>200</v>
      </c>
      <c r="I268" t="s">
        <v>14</v>
      </c>
      <c r="J268" t="s">
        <v>65</v>
      </c>
      <c r="K268" t="s">
        <v>66</v>
      </c>
      <c r="L268" t="s">
        <v>182</v>
      </c>
      <c r="M268" t="s">
        <v>183</v>
      </c>
      <c r="N268" t="s">
        <v>184</v>
      </c>
      <c r="O268" t="s">
        <v>185</v>
      </c>
      <c r="P268" t="s">
        <v>71</v>
      </c>
      <c r="Q268" t="s">
        <v>72</v>
      </c>
      <c r="R268" s="23">
        <v>208383.03</v>
      </c>
      <c r="S268" t="s">
        <v>73</v>
      </c>
      <c r="T268" t="s">
        <v>13</v>
      </c>
      <c r="U268" s="23">
        <v>52986943.82</v>
      </c>
      <c r="V268" s="25">
        <v>3.9327240821416401E-3</v>
      </c>
      <c r="W268" s="15">
        <v>95644.329470022712</v>
      </c>
      <c r="X268" s="23">
        <v>20428902.48</v>
      </c>
      <c r="Y268" s="15">
        <v>80532.525413759126</v>
      </c>
      <c r="Z268" s="23">
        <v>3891219.5200000009</v>
      </c>
      <c r="AA268" s="15">
        <v>15111.804056263589</v>
      </c>
      <c r="AB268"/>
      <c r="AC268"/>
    </row>
    <row r="269" spans="1:29" x14ac:dyDescent="0.25">
      <c r="A269" t="s">
        <v>57</v>
      </c>
      <c r="B269" t="s">
        <v>58</v>
      </c>
      <c r="C269" t="s">
        <v>111</v>
      </c>
      <c r="D269" t="s">
        <v>112</v>
      </c>
      <c r="E269" t="s">
        <v>61</v>
      </c>
      <c r="F269" t="s">
        <v>62</v>
      </c>
      <c r="G269" t="s">
        <v>63</v>
      </c>
      <c r="H269" t="s">
        <v>200</v>
      </c>
      <c r="I269" t="s">
        <v>14</v>
      </c>
      <c r="J269" t="s">
        <v>65</v>
      </c>
      <c r="K269" t="s">
        <v>66</v>
      </c>
      <c r="L269" t="s">
        <v>182</v>
      </c>
      <c r="M269" t="s">
        <v>183</v>
      </c>
      <c r="N269" t="s">
        <v>184</v>
      </c>
      <c r="O269" t="s">
        <v>185</v>
      </c>
      <c r="P269" t="s">
        <v>71</v>
      </c>
      <c r="Q269" t="s">
        <v>72</v>
      </c>
      <c r="R269" s="23">
        <v>783825.06</v>
      </c>
      <c r="S269" t="s">
        <v>73</v>
      </c>
      <c r="T269" t="s">
        <v>13</v>
      </c>
      <c r="U269" s="23">
        <v>52986943.82</v>
      </c>
      <c r="V269" s="25">
        <v>1.47927961775396E-2</v>
      </c>
      <c r="W269" s="15">
        <v>359762.60775889672</v>
      </c>
      <c r="X269" s="23">
        <v>20428902.48</v>
      </c>
      <c r="Y269" s="15">
        <v>302920.11573299102</v>
      </c>
      <c r="Z269" s="23">
        <v>3891219.5200000009</v>
      </c>
      <c r="AA269" s="15">
        <v>56842.492025905682</v>
      </c>
      <c r="AB269"/>
      <c r="AC269"/>
    </row>
    <row r="270" spans="1:29" x14ac:dyDescent="0.25">
      <c r="A270" t="s">
        <v>57</v>
      </c>
      <c r="B270" t="s">
        <v>58</v>
      </c>
      <c r="C270" t="s">
        <v>109</v>
      </c>
      <c r="D270" t="s">
        <v>110</v>
      </c>
      <c r="E270" t="s">
        <v>61</v>
      </c>
      <c r="F270" t="s">
        <v>62</v>
      </c>
      <c r="G270" t="s">
        <v>63</v>
      </c>
      <c r="H270" t="s">
        <v>200</v>
      </c>
      <c r="I270" t="s">
        <v>14</v>
      </c>
      <c r="J270" t="s">
        <v>65</v>
      </c>
      <c r="K270" t="s">
        <v>66</v>
      </c>
      <c r="L270" t="s">
        <v>182</v>
      </c>
      <c r="M270" t="s">
        <v>183</v>
      </c>
      <c r="N270" t="s">
        <v>184</v>
      </c>
      <c r="O270" t="s">
        <v>185</v>
      </c>
      <c r="P270" t="s">
        <v>71</v>
      </c>
      <c r="Q270" t="s">
        <v>72</v>
      </c>
      <c r="R270" s="23">
        <v>408809.19</v>
      </c>
      <c r="S270" t="s">
        <v>73</v>
      </c>
      <c r="T270" t="s">
        <v>13</v>
      </c>
      <c r="U270" s="23">
        <v>52986943.82</v>
      </c>
      <c r="V270" s="25">
        <v>7.71528154914446E-3</v>
      </c>
      <c r="W270" s="15">
        <v>187636.58853954225</v>
      </c>
      <c r="X270" s="23">
        <v>20428902.48</v>
      </c>
      <c r="Y270" s="15">
        <v>157990.00755029457</v>
      </c>
      <c r="Z270" s="23">
        <v>3891219.5200000009</v>
      </c>
      <c r="AA270" s="15">
        <v>29646.580989247675</v>
      </c>
      <c r="AB270"/>
      <c r="AC270"/>
    </row>
    <row r="271" spans="1:29" x14ac:dyDescent="0.25">
      <c r="A271" t="s">
        <v>57</v>
      </c>
      <c r="B271" t="s">
        <v>58</v>
      </c>
      <c r="C271" t="s">
        <v>161</v>
      </c>
      <c r="D271" t="s">
        <v>162</v>
      </c>
      <c r="E271" t="s">
        <v>61</v>
      </c>
      <c r="F271" t="s">
        <v>62</v>
      </c>
      <c r="G271" t="s">
        <v>63</v>
      </c>
      <c r="H271" t="s">
        <v>200</v>
      </c>
      <c r="I271" t="s">
        <v>14</v>
      </c>
      <c r="J271" t="s">
        <v>65</v>
      </c>
      <c r="K271" t="s">
        <v>66</v>
      </c>
      <c r="L271" t="s">
        <v>182</v>
      </c>
      <c r="M271" t="s">
        <v>183</v>
      </c>
      <c r="N271" t="s">
        <v>184</v>
      </c>
      <c r="O271" t="s">
        <v>185</v>
      </c>
      <c r="P271" t="s">
        <v>71</v>
      </c>
      <c r="Q271" t="s">
        <v>72</v>
      </c>
      <c r="R271" s="23">
        <v>290015.03999999998</v>
      </c>
      <c r="S271" t="s">
        <v>73</v>
      </c>
      <c r="T271" t="s">
        <v>13</v>
      </c>
      <c r="U271" s="23">
        <v>52986943.82</v>
      </c>
      <c r="V271" s="25">
        <v>5.4733302034780402E-3</v>
      </c>
      <c r="W271" s="15">
        <v>133112.05829487077</v>
      </c>
      <c r="X271" s="23">
        <v>20428902.48</v>
      </c>
      <c r="Y271" s="15">
        <v>112080.35308428119</v>
      </c>
      <c r="Z271" s="23">
        <v>3891219.5200000009</v>
      </c>
      <c r="AA271" s="15">
        <v>21031.705210589582</v>
      </c>
      <c r="AB271"/>
      <c r="AC271"/>
    </row>
    <row r="272" spans="1:29" x14ac:dyDescent="0.25">
      <c r="A272" t="s">
        <v>57</v>
      </c>
      <c r="B272" t="s">
        <v>58</v>
      </c>
      <c r="C272" t="s">
        <v>81</v>
      </c>
      <c r="D272" t="s">
        <v>82</v>
      </c>
      <c r="E272" t="s">
        <v>61</v>
      </c>
      <c r="F272" t="s">
        <v>62</v>
      </c>
      <c r="G272" t="s">
        <v>63</v>
      </c>
      <c r="H272" t="s">
        <v>200</v>
      </c>
      <c r="I272" t="s">
        <v>14</v>
      </c>
      <c r="J272" t="s">
        <v>65</v>
      </c>
      <c r="K272" t="s">
        <v>66</v>
      </c>
      <c r="L272" t="s">
        <v>182</v>
      </c>
      <c r="M272" t="s">
        <v>183</v>
      </c>
      <c r="N272" t="s">
        <v>184</v>
      </c>
      <c r="O272" t="s">
        <v>185</v>
      </c>
      <c r="P272" t="s">
        <v>71</v>
      </c>
      <c r="Q272" t="s">
        <v>72</v>
      </c>
      <c r="R272" s="23">
        <v>333763.09999999998</v>
      </c>
      <c r="S272" t="s">
        <v>73</v>
      </c>
      <c r="T272" t="s">
        <v>13</v>
      </c>
      <c r="U272" s="23">
        <v>52986943.82</v>
      </c>
      <c r="V272" s="25">
        <v>6.2989686880944602E-3</v>
      </c>
      <c r="W272" s="15">
        <v>153191.68696863722</v>
      </c>
      <c r="X272" s="23">
        <v>20428902.48</v>
      </c>
      <c r="Y272" s="15">
        <v>128987.40042759254</v>
      </c>
      <c r="Z272" s="23">
        <v>3891219.5200000009</v>
      </c>
      <c r="AA272" s="15">
        <v>24204.286541044683</v>
      </c>
      <c r="AB272"/>
      <c r="AC272"/>
    </row>
    <row r="273" spans="1:29" x14ac:dyDescent="0.25">
      <c r="A273" t="s">
        <v>57</v>
      </c>
      <c r="B273" t="s">
        <v>58</v>
      </c>
      <c r="C273" t="s">
        <v>117</v>
      </c>
      <c r="D273" t="s">
        <v>118</v>
      </c>
      <c r="E273" t="s">
        <v>61</v>
      </c>
      <c r="F273" t="s">
        <v>62</v>
      </c>
      <c r="G273" t="s">
        <v>63</v>
      </c>
      <c r="H273" t="s">
        <v>200</v>
      </c>
      <c r="I273" t="s">
        <v>14</v>
      </c>
      <c r="J273" t="s">
        <v>65</v>
      </c>
      <c r="K273" t="s">
        <v>66</v>
      </c>
      <c r="L273" t="s">
        <v>182</v>
      </c>
      <c r="M273" t="s">
        <v>183</v>
      </c>
      <c r="N273" t="s">
        <v>184</v>
      </c>
      <c r="O273" t="s">
        <v>185</v>
      </c>
      <c r="P273" t="s">
        <v>71</v>
      </c>
      <c r="Q273" t="s">
        <v>72</v>
      </c>
      <c r="R273" s="23">
        <v>1042504.6</v>
      </c>
      <c r="S273" t="s">
        <v>73</v>
      </c>
      <c r="T273" t="s">
        <v>13</v>
      </c>
      <c r="U273" s="23">
        <v>52986943.82</v>
      </c>
      <c r="V273" s="25">
        <v>1.96747448492492E-2</v>
      </c>
      <c r="W273" s="15">
        <v>478492.19505261217</v>
      </c>
      <c r="X273" s="23">
        <v>20428902.48</v>
      </c>
      <c r="Y273" s="15">
        <v>402890.42823429941</v>
      </c>
      <c r="Z273" s="23">
        <v>3891219.5200000009</v>
      </c>
      <c r="AA273" s="15">
        <v>75601.766818312724</v>
      </c>
      <c r="AB273"/>
      <c r="AC273"/>
    </row>
    <row r="274" spans="1:29" x14ac:dyDescent="0.25">
      <c r="A274" t="s">
        <v>57</v>
      </c>
      <c r="B274" t="s">
        <v>58</v>
      </c>
      <c r="C274" t="s">
        <v>139</v>
      </c>
      <c r="D274" t="s">
        <v>140</v>
      </c>
      <c r="E274" t="s">
        <v>61</v>
      </c>
      <c r="F274" t="s">
        <v>62</v>
      </c>
      <c r="G274" t="s">
        <v>63</v>
      </c>
      <c r="H274" t="s">
        <v>200</v>
      </c>
      <c r="I274" t="s">
        <v>14</v>
      </c>
      <c r="J274" t="s">
        <v>65</v>
      </c>
      <c r="K274" t="s">
        <v>66</v>
      </c>
      <c r="L274" t="s">
        <v>182</v>
      </c>
      <c r="M274" t="s">
        <v>183</v>
      </c>
      <c r="N274" t="s">
        <v>184</v>
      </c>
      <c r="O274" t="s">
        <v>185</v>
      </c>
      <c r="P274" t="s">
        <v>71</v>
      </c>
      <c r="Q274" t="s">
        <v>72</v>
      </c>
      <c r="R274" s="23">
        <v>1055748.76</v>
      </c>
      <c r="S274" t="s">
        <v>73</v>
      </c>
      <c r="T274" t="s">
        <v>13</v>
      </c>
      <c r="U274" s="23">
        <v>52986943.82</v>
      </c>
      <c r="V274" s="25">
        <v>1.9924696234348699E-2</v>
      </c>
      <c r="W274" s="15">
        <v>484571.04323230096</v>
      </c>
      <c r="X274" s="23">
        <v>20428902.48</v>
      </c>
      <c r="Y274" s="15">
        <v>408008.81840159738</v>
      </c>
      <c r="Z274" s="23">
        <v>3891219.5200000009</v>
      </c>
      <c r="AA274" s="15">
        <v>76562.224830703548</v>
      </c>
      <c r="AB274"/>
      <c r="AC274"/>
    </row>
    <row r="275" spans="1:29" x14ac:dyDescent="0.25">
      <c r="A275" t="s">
        <v>57</v>
      </c>
      <c r="B275" t="s">
        <v>58</v>
      </c>
      <c r="C275" t="s">
        <v>127</v>
      </c>
      <c r="D275" t="s">
        <v>128</v>
      </c>
      <c r="E275" t="s">
        <v>61</v>
      </c>
      <c r="F275" t="s">
        <v>62</v>
      </c>
      <c r="G275" t="s">
        <v>63</v>
      </c>
      <c r="H275" t="s">
        <v>200</v>
      </c>
      <c r="I275" t="s">
        <v>14</v>
      </c>
      <c r="J275" t="s">
        <v>65</v>
      </c>
      <c r="K275" t="s">
        <v>66</v>
      </c>
      <c r="L275" t="s">
        <v>182</v>
      </c>
      <c r="M275" t="s">
        <v>183</v>
      </c>
      <c r="N275" t="s">
        <v>184</v>
      </c>
      <c r="O275" t="s">
        <v>185</v>
      </c>
      <c r="P275" t="s">
        <v>71</v>
      </c>
      <c r="Q275" t="s">
        <v>72</v>
      </c>
      <c r="R275" s="23">
        <v>938002.87</v>
      </c>
      <c r="S275" t="s">
        <v>73</v>
      </c>
      <c r="T275" t="s">
        <v>13</v>
      </c>
      <c r="U275" s="23">
        <v>52986943.82</v>
      </c>
      <c r="V275" s="25">
        <v>1.7702528252741899E-2</v>
      </c>
      <c r="W275" s="15">
        <v>430527.64681512979</v>
      </c>
      <c r="X275" s="23">
        <v>20428902.48</v>
      </c>
      <c r="Y275" s="15">
        <v>362504.27861833927</v>
      </c>
      <c r="Z275" s="23">
        <v>3891219.5200000009</v>
      </c>
      <c r="AA275" s="15">
        <v>68023.368196790514</v>
      </c>
      <c r="AB275"/>
      <c r="AC275"/>
    </row>
    <row r="276" spans="1:29" x14ac:dyDescent="0.25">
      <c r="A276" t="s">
        <v>57</v>
      </c>
      <c r="B276" t="s">
        <v>58</v>
      </c>
      <c r="C276" t="s">
        <v>101</v>
      </c>
      <c r="D276" t="s">
        <v>102</v>
      </c>
      <c r="E276" t="s">
        <v>61</v>
      </c>
      <c r="F276" t="s">
        <v>62</v>
      </c>
      <c r="G276" t="s">
        <v>63</v>
      </c>
      <c r="H276" t="s">
        <v>200</v>
      </c>
      <c r="I276" t="s">
        <v>14</v>
      </c>
      <c r="J276" t="s">
        <v>65</v>
      </c>
      <c r="K276" t="s">
        <v>66</v>
      </c>
      <c r="L276" t="s">
        <v>182</v>
      </c>
      <c r="M276" t="s">
        <v>183</v>
      </c>
      <c r="N276" t="s">
        <v>184</v>
      </c>
      <c r="O276" t="s">
        <v>185</v>
      </c>
      <c r="P276" t="s">
        <v>71</v>
      </c>
      <c r="Q276" t="s">
        <v>72</v>
      </c>
      <c r="R276" s="23">
        <v>1430532.75</v>
      </c>
      <c r="S276" t="s">
        <v>73</v>
      </c>
      <c r="T276" t="s">
        <v>13</v>
      </c>
      <c r="U276" s="23">
        <v>52986943.82</v>
      </c>
      <c r="V276" s="25">
        <v>2.6997834690364701E-2</v>
      </c>
      <c r="W276" s="15">
        <v>656590.63340550172</v>
      </c>
      <c r="X276" s="23">
        <v>20428902.48</v>
      </c>
      <c r="Y276" s="15">
        <v>552849.31332743238</v>
      </c>
      <c r="Z276" s="23">
        <v>3891219.5200000009</v>
      </c>
      <c r="AA276" s="15">
        <v>103741.32007806927</v>
      </c>
      <c r="AB276"/>
      <c r="AC276"/>
    </row>
    <row r="277" spans="1:29" x14ac:dyDescent="0.25">
      <c r="A277" s="20" t="s">
        <v>57</v>
      </c>
      <c r="B277" s="20" t="s">
        <v>58</v>
      </c>
      <c r="C277" s="37" t="s">
        <v>165</v>
      </c>
      <c r="D277" s="20" t="s">
        <v>166</v>
      </c>
      <c r="E277" s="20" t="s">
        <v>61</v>
      </c>
      <c r="F277" s="20" t="s">
        <v>62</v>
      </c>
      <c r="G277" s="20" t="s">
        <v>63</v>
      </c>
      <c r="H277" s="20" t="s">
        <v>200</v>
      </c>
      <c r="I277" s="37" t="s">
        <v>14</v>
      </c>
      <c r="J277" s="20" t="s">
        <v>65</v>
      </c>
      <c r="K277" s="20" t="s">
        <v>66</v>
      </c>
      <c r="L277" s="20" t="s">
        <v>182</v>
      </c>
      <c r="M277" s="20" t="s">
        <v>183</v>
      </c>
      <c r="N277" s="20" t="s">
        <v>184</v>
      </c>
      <c r="O277" s="20" t="s">
        <v>185</v>
      </c>
      <c r="P277" s="20" t="s">
        <v>71</v>
      </c>
      <c r="Q277" s="20" t="s">
        <v>72</v>
      </c>
      <c r="R277" s="24">
        <v>381088.81</v>
      </c>
      <c r="S277" s="20" t="s">
        <v>73</v>
      </c>
      <c r="T277" s="20" t="s">
        <v>13</v>
      </c>
      <c r="U277" s="23">
        <v>52986943.82</v>
      </c>
      <c r="V277" s="25">
        <v>7.1921266358479299E-3</v>
      </c>
      <c r="W277" s="15">
        <v>174913.39722327123</v>
      </c>
      <c r="X277" s="23"/>
      <c r="Y277" s="15">
        <v>147277.08046199437</v>
      </c>
      <c r="Z277" s="23"/>
      <c r="AA277" s="15">
        <v>27636.316761276856</v>
      </c>
      <c r="AB277"/>
      <c r="AC277"/>
    </row>
    <row r="278" spans="1:29" x14ac:dyDescent="0.25">
      <c r="A278" t="s">
        <v>57</v>
      </c>
      <c r="B278" t="s">
        <v>58</v>
      </c>
      <c r="C278" t="s">
        <v>131</v>
      </c>
      <c r="D278" t="s">
        <v>132</v>
      </c>
      <c r="E278" t="s">
        <v>61</v>
      </c>
      <c r="F278" t="s">
        <v>62</v>
      </c>
      <c r="G278" t="s">
        <v>63</v>
      </c>
      <c r="H278" t="s">
        <v>200</v>
      </c>
      <c r="I278" t="s">
        <v>14</v>
      </c>
      <c r="J278" t="s">
        <v>65</v>
      </c>
      <c r="K278" t="s">
        <v>66</v>
      </c>
      <c r="L278" t="s">
        <v>182</v>
      </c>
      <c r="M278" t="s">
        <v>183</v>
      </c>
      <c r="N278" t="s">
        <v>184</v>
      </c>
      <c r="O278" t="s">
        <v>185</v>
      </c>
      <c r="P278" t="s">
        <v>71</v>
      </c>
      <c r="Q278" t="s">
        <v>72</v>
      </c>
      <c r="R278" s="23">
        <v>423670.15</v>
      </c>
      <c r="S278" t="s">
        <v>73</v>
      </c>
      <c r="T278" t="s">
        <v>13</v>
      </c>
      <c r="U278">
        <v>52986943.82</v>
      </c>
      <c r="V278">
        <v>7.9957461113295096E-3</v>
      </c>
      <c r="W278">
        <v>194457.52090855927</v>
      </c>
      <c r="X278" s="23"/>
      <c r="Y278">
        <v>163733.2326050069</v>
      </c>
      <c r="AA278">
        <v>30724.288303552363</v>
      </c>
      <c r="AC278"/>
    </row>
    <row r="279" spans="1:29" x14ac:dyDescent="0.25">
      <c r="A279" t="s">
        <v>57</v>
      </c>
      <c r="B279" t="s">
        <v>58</v>
      </c>
      <c r="C279" t="s">
        <v>125</v>
      </c>
      <c r="D279" t="s">
        <v>126</v>
      </c>
      <c r="E279" t="s">
        <v>61</v>
      </c>
      <c r="F279" t="s">
        <v>62</v>
      </c>
      <c r="G279" t="s">
        <v>63</v>
      </c>
      <c r="H279" t="s">
        <v>200</v>
      </c>
      <c r="I279" t="s">
        <v>14</v>
      </c>
      <c r="J279" t="s">
        <v>65</v>
      </c>
      <c r="K279" t="s">
        <v>66</v>
      </c>
      <c r="L279" t="s">
        <v>182</v>
      </c>
      <c r="M279" t="s">
        <v>183</v>
      </c>
      <c r="N279" t="s">
        <v>184</v>
      </c>
      <c r="O279" t="s">
        <v>185</v>
      </c>
      <c r="P279" t="s">
        <v>71</v>
      </c>
      <c r="Q279" t="s">
        <v>72</v>
      </c>
      <c r="R279" s="23">
        <v>343384.39</v>
      </c>
      <c r="S279" t="s">
        <v>73</v>
      </c>
      <c r="T279" t="s">
        <v>13</v>
      </c>
      <c r="U279">
        <v>52986943.82</v>
      </c>
      <c r="V279">
        <v>6.4805471922762398E-3</v>
      </c>
      <c r="W279">
        <v>157607.6983429156</v>
      </c>
      <c r="X279" s="23"/>
      <c r="Y279">
        <v>132705.68200473493</v>
      </c>
      <c r="AA279">
        <v>24902.016338180663</v>
      </c>
    </row>
    <row r="280" spans="1:29" x14ac:dyDescent="0.25">
      <c r="A280" t="s">
        <v>57</v>
      </c>
      <c r="B280" t="s">
        <v>58</v>
      </c>
      <c r="C280" t="s">
        <v>89</v>
      </c>
      <c r="D280" t="s">
        <v>90</v>
      </c>
      <c r="E280" t="s">
        <v>61</v>
      </c>
      <c r="F280" t="s">
        <v>62</v>
      </c>
      <c r="G280" t="s">
        <v>63</v>
      </c>
      <c r="H280" t="s">
        <v>200</v>
      </c>
      <c r="I280" t="s">
        <v>14</v>
      </c>
      <c r="J280" t="s">
        <v>65</v>
      </c>
      <c r="K280" t="s">
        <v>66</v>
      </c>
      <c r="L280" t="s">
        <v>182</v>
      </c>
      <c r="M280" t="s">
        <v>183</v>
      </c>
      <c r="N280" t="s">
        <v>184</v>
      </c>
      <c r="O280" t="s">
        <v>185</v>
      </c>
      <c r="P280" t="s">
        <v>71</v>
      </c>
      <c r="Q280" t="s">
        <v>72</v>
      </c>
      <c r="R280" s="23">
        <v>3355863.12</v>
      </c>
      <c r="S280" t="s">
        <v>73</v>
      </c>
      <c r="T280" t="s">
        <v>13</v>
      </c>
      <c r="U280">
        <v>52986943.82</v>
      </c>
      <c r="V280">
        <v>6.3333773908532606E-2</v>
      </c>
      <c r="W280">
        <v>1540285.1081759299</v>
      </c>
      <c r="X280" s="23"/>
      <c r="Y280">
        <v>1296920.0610841329</v>
      </c>
      <c r="AA280">
        <v>243365.04709179694</v>
      </c>
    </row>
    <row r="281" spans="1:29" x14ac:dyDescent="0.25">
      <c r="A281" t="s">
        <v>57</v>
      </c>
      <c r="B281" t="s">
        <v>58</v>
      </c>
      <c r="C281" t="s">
        <v>121</v>
      </c>
      <c r="D281" t="s">
        <v>122</v>
      </c>
      <c r="E281" t="s">
        <v>61</v>
      </c>
      <c r="F281" t="s">
        <v>62</v>
      </c>
      <c r="G281" t="s">
        <v>63</v>
      </c>
      <c r="H281" t="s">
        <v>200</v>
      </c>
      <c r="I281" t="s">
        <v>14</v>
      </c>
      <c r="J281" t="s">
        <v>65</v>
      </c>
      <c r="K281" t="s">
        <v>66</v>
      </c>
      <c r="L281" t="s">
        <v>182</v>
      </c>
      <c r="M281" t="s">
        <v>183</v>
      </c>
      <c r="N281" t="s">
        <v>184</v>
      </c>
      <c r="O281" t="s">
        <v>185</v>
      </c>
      <c r="P281" t="s">
        <v>71</v>
      </c>
      <c r="Q281" t="s">
        <v>72</v>
      </c>
      <c r="R281" s="23">
        <v>341637.26</v>
      </c>
      <c r="S281" t="s">
        <v>73</v>
      </c>
      <c r="T281" t="s">
        <v>13</v>
      </c>
      <c r="U281">
        <v>52986943.82</v>
      </c>
      <c r="V281">
        <v>6.4475743526662601E-3</v>
      </c>
      <c r="W281">
        <v>156805.79486091447</v>
      </c>
      <c r="X281" s="23"/>
      <c r="Y281">
        <v>132030.47927288996</v>
      </c>
      <c r="AA281">
        <v>24775.315588024485</v>
      </c>
    </row>
    <row r="282" spans="1:29" x14ac:dyDescent="0.25">
      <c r="A282" t="s">
        <v>57</v>
      </c>
      <c r="B282" t="s">
        <v>58</v>
      </c>
      <c r="C282" t="s">
        <v>123</v>
      </c>
      <c r="D282" t="s">
        <v>124</v>
      </c>
      <c r="E282" t="s">
        <v>61</v>
      </c>
      <c r="F282" t="s">
        <v>62</v>
      </c>
      <c r="G282" t="s">
        <v>63</v>
      </c>
      <c r="H282" t="s">
        <v>200</v>
      </c>
      <c r="I282" t="s">
        <v>14</v>
      </c>
      <c r="J282" t="s">
        <v>65</v>
      </c>
      <c r="K282" t="s">
        <v>66</v>
      </c>
      <c r="L282" t="s">
        <v>182</v>
      </c>
      <c r="M282" t="s">
        <v>183</v>
      </c>
      <c r="N282" t="s">
        <v>184</v>
      </c>
      <c r="O282" t="s">
        <v>185</v>
      </c>
      <c r="P282" t="s">
        <v>71</v>
      </c>
      <c r="Q282" t="s">
        <v>72</v>
      </c>
      <c r="R282" s="23">
        <v>2211740.4900000002</v>
      </c>
      <c r="S282" t="s">
        <v>73</v>
      </c>
      <c r="T282" t="s">
        <v>13</v>
      </c>
      <c r="U282">
        <v>52986943.82</v>
      </c>
      <c r="V282">
        <v>4.1741235303425397E-2</v>
      </c>
      <c r="W282">
        <v>1015151.9350100127</v>
      </c>
      <c r="X282" s="23"/>
      <c r="Y282">
        <v>854757.92927843065</v>
      </c>
      <c r="AA282">
        <v>160394.005731582</v>
      </c>
    </row>
    <row r="283" spans="1:29" x14ac:dyDescent="0.25">
      <c r="A283" t="s">
        <v>57</v>
      </c>
      <c r="B283" t="s">
        <v>58</v>
      </c>
      <c r="C283" t="s">
        <v>113</v>
      </c>
      <c r="D283" t="s">
        <v>114</v>
      </c>
      <c r="E283" t="s">
        <v>61</v>
      </c>
      <c r="F283" t="s">
        <v>62</v>
      </c>
      <c r="G283" t="s">
        <v>63</v>
      </c>
      <c r="H283" t="s">
        <v>200</v>
      </c>
      <c r="I283" t="s">
        <v>14</v>
      </c>
      <c r="J283" t="s">
        <v>65</v>
      </c>
      <c r="K283" t="s">
        <v>66</v>
      </c>
      <c r="L283" t="s">
        <v>182</v>
      </c>
      <c r="M283" t="s">
        <v>183</v>
      </c>
      <c r="N283" t="s">
        <v>184</v>
      </c>
      <c r="O283" t="s">
        <v>185</v>
      </c>
      <c r="P283" t="s">
        <v>71</v>
      </c>
      <c r="Q283" t="s">
        <v>72</v>
      </c>
      <c r="R283" s="23">
        <v>1349327.42</v>
      </c>
      <c r="S283" t="s">
        <v>73</v>
      </c>
      <c r="T283" t="s">
        <v>13</v>
      </c>
      <c r="U283">
        <v>52986943.82</v>
      </c>
      <c r="V283">
        <v>2.5465281118755401E-2</v>
      </c>
      <c r="W283">
        <v>619318.74357242777</v>
      </c>
      <c r="X283" s="23"/>
      <c r="Y283">
        <v>521466.38208798418</v>
      </c>
      <c r="AA283">
        <v>97852.361484443594</v>
      </c>
    </row>
    <row r="284" spans="1:29" x14ac:dyDescent="0.25">
      <c r="A284" t="s">
        <v>57</v>
      </c>
      <c r="B284" t="s">
        <v>58</v>
      </c>
      <c r="C284" t="s">
        <v>161</v>
      </c>
      <c r="D284" t="s">
        <v>162</v>
      </c>
      <c r="E284" t="s">
        <v>61</v>
      </c>
      <c r="F284" t="s">
        <v>62</v>
      </c>
      <c r="G284" t="s">
        <v>63</v>
      </c>
      <c r="H284" t="s">
        <v>201</v>
      </c>
      <c r="I284" t="s">
        <v>21</v>
      </c>
      <c r="J284" t="s">
        <v>65</v>
      </c>
      <c r="K284" t="s">
        <v>66</v>
      </c>
      <c r="L284" t="s">
        <v>85</v>
      </c>
      <c r="M284" t="s">
        <v>86</v>
      </c>
      <c r="N284" t="s">
        <v>163</v>
      </c>
      <c r="O284" t="s">
        <v>164</v>
      </c>
      <c r="P284" t="s">
        <v>71</v>
      </c>
      <c r="Q284" t="s">
        <v>72</v>
      </c>
      <c r="R284" s="23">
        <v>128482.38</v>
      </c>
      <c r="S284" t="s">
        <v>73</v>
      </c>
      <c r="T284" t="s">
        <v>20</v>
      </c>
      <c r="U284">
        <v>52986943.82</v>
      </c>
      <c r="V284">
        <v>2.4247931799286802E-3</v>
      </c>
      <c r="W284">
        <v>58971.265960633456</v>
      </c>
      <c r="X284" s="23"/>
      <c r="Y284">
        <v>49653.805938853366</v>
      </c>
      <c r="AA284">
        <v>9317.4600217800853</v>
      </c>
    </row>
    <row r="285" spans="1:29" x14ac:dyDescent="0.25">
      <c r="A285" t="s">
        <v>57</v>
      </c>
      <c r="B285" t="s">
        <v>58</v>
      </c>
      <c r="C285" t="s">
        <v>121</v>
      </c>
      <c r="D285" t="s">
        <v>122</v>
      </c>
      <c r="E285" t="s">
        <v>61</v>
      </c>
      <c r="F285" t="s">
        <v>62</v>
      </c>
      <c r="G285" t="s">
        <v>63</v>
      </c>
      <c r="H285" t="s">
        <v>201</v>
      </c>
      <c r="I285" t="s">
        <v>21</v>
      </c>
      <c r="J285" t="s">
        <v>202</v>
      </c>
      <c r="K285" t="s">
        <v>203</v>
      </c>
      <c r="L285" t="s">
        <v>85</v>
      </c>
      <c r="M285" t="s">
        <v>86</v>
      </c>
      <c r="N285" t="s">
        <v>163</v>
      </c>
      <c r="O285" t="s">
        <v>164</v>
      </c>
      <c r="P285" t="s">
        <v>71</v>
      </c>
      <c r="Q285" t="s">
        <v>72</v>
      </c>
      <c r="R285" s="23">
        <v>100739.08</v>
      </c>
      <c r="S285" t="s">
        <v>73</v>
      </c>
      <c r="T285" t="s">
        <v>20</v>
      </c>
      <c r="U285">
        <v>52986943.82</v>
      </c>
      <c r="V285">
        <v>1.90120570724398E-3</v>
      </c>
      <c r="W285">
        <v>46237.554747269874</v>
      </c>
      <c r="X285" s="23"/>
      <c r="Y285">
        <v>38932.021097201236</v>
      </c>
      <c r="AA285">
        <v>7305.5336500686399</v>
      </c>
    </row>
    <row r="286" spans="1:29" x14ac:dyDescent="0.25">
      <c r="A286" t="s">
        <v>57</v>
      </c>
      <c r="B286" t="s">
        <v>58</v>
      </c>
      <c r="C286" t="s">
        <v>165</v>
      </c>
      <c r="D286" t="s">
        <v>166</v>
      </c>
      <c r="E286" t="s">
        <v>61</v>
      </c>
      <c r="F286" t="s">
        <v>62</v>
      </c>
      <c r="G286" t="s">
        <v>63</v>
      </c>
      <c r="H286" t="s">
        <v>201</v>
      </c>
      <c r="I286" t="s">
        <v>21</v>
      </c>
      <c r="J286" t="s">
        <v>65</v>
      </c>
      <c r="K286" t="s">
        <v>66</v>
      </c>
      <c r="L286" t="s">
        <v>85</v>
      </c>
      <c r="M286" t="s">
        <v>86</v>
      </c>
      <c r="N286" t="s">
        <v>163</v>
      </c>
      <c r="O286" t="s">
        <v>164</v>
      </c>
      <c r="P286" t="s">
        <v>71</v>
      </c>
      <c r="Q286" t="s">
        <v>72</v>
      </c>
      <c r="R286" s="23">
        <v>48742.38</v>
      </c>
      <c r="S286" t="s">
        <v>73</v>
      </c>
      <c r="T286" t="s">
        <v>20</v>
      </c>
      <c r="U286">
        <v>52986943.82</v>
      </c>
      <c r="V286">
        <v>9.1989415667340503E-4</v>
      </c>
      <c r="W286">
        <v>22371.938117384325</v>
      </c>
      <c r="X286" s="23"/>
      <c r="Y286">
        <v>18837.1718948376</v>
      </c>
      <c r="AA286">
        <v>3534.7662225467234</v>
      </c>
    </row>
    <row r="287" spans="1:29" x14ac:dyDescent="0.25">
      <c r="A287" t="s">
        <v>57</v>
      </c>
      <c r="B287" t="s">
        <v>58</v>
      </c>
      <c r="C287" t="s">
        <v>81</v>
      </c>
      <c r="D287" t="s">
        <v>82</v>
      </c>
      <c r="E287" t="s">
        <v>61</v>
      </c>
      <c r="F287" t="s">
        <v>62</v>
      </c>
      <c r="G287" t="s">
        <v>63</v>
      </c>
      <c r="H287" t="s">
        <v>201</v>
      </c>
      <c r="I287" t="s">
        <v>21</v>
      </c>
      <c r="J287" t="s">
        <v>65</v>
      </c>
      <c r="K287" t="s">
        <v>66</v>
      </c>
      <c r="L287" t="s">
        <v>85</v>
      </c>
      <c r="M287" t="s">
        <v>86</v>
      </c>
      <c r="N287" t="s">
        <v>163</v>
      </c>
      <c r="O287" t="s">
        <v>164</v>
      </c>
      <c r="P287" t="s">
        <v>71</v>
      </c>
      <c r="Q287" t="s">
        <v>72</v>
      </c>
      <c r="R287" s="23">
        <v>199045.15</v>
      </c>
      <c r="S287" t="s">
        <v>73</v>
      </c>
      <c r="T287" t="s">
        <v>20</v>
      </c>
      <c r="U287">
        <v>52986943.82</v>
      </c>
      <c r="V287">
        <v>3.7564942540594302E-3</v>
      </c>
      <c r="W287">
        <v>91358.398551024336</v>
      </c>
      <c r="X287" s="23"/>
      <c r="Y287">
        <v>76923.771579962486</v>
      </c>
      <c r="AA287">
        <v>14434.626971061845</v>
      </c>
    </row>
    <row r="288" spans="1:29" x14ac:dyDescent="0.25">
      <c r="A288" t="s">
        <v>57</v>
      </c>
      <c r="B288" t="s">
        <v>58</v>
      </c>
      <c r="C288" t="s">
        <v>139</v>
      </c>
      <c r="D288" t="s">
        <v>140</v>
      </c>
      <c r="E288" t="s">
        <v>61</v>
      </c>
      <c r="F288" t="s">
        <v>62</v>
      </c>
      <c r="G288" t="s">
        <v>63</v>
      </c>
      <c r="H288" t="s">
        <v>201</v>
      </c>
      <c r="I288" t="s">
        <v>21</v>
      </c>
      <c r="J288" t="s">
        <v>65</v>
      </c>
      <c r="K288" t="s">
        <v>66</v>
      </c>
      <c r="L288" t="s">
        <v>85</v>
      </c>
      <c r="M288" t="s">
        <v>86</v>
      </c>
      <c r="N288" t="s">
        <v>163</v>
      </c>
      <c r="O288" t="s">
        <v>164</v>
      </c>
      <c r="P288" t="s">
        <v>71</v>
      </c>
      <c r="Q288" t="s">
        <v>72</v>
      </c>
      <c r="R288" s="23">
        <v>416089.53</v>
      </c>
      <c r="S288" t="s">
        <v>73</v>
      </c>
      <c r="T288" t="s">
        <v>20</v>
      </c>
      <c r="U288">
        <v>52986943.82</v>
      </c>
      <c r="V288">
        <v>7.85268030202841E-3</v>
      </c>
      <c r="W288">
        <v>190978.14297232777</v>
      </c>
      <c r="X288" s="23"/>
      <c r="Y288">
        <v>160803.59638269997</v>
      </c>
      <c r="AA288">
        <v>30174.546589627789</v>
      </c>
    </row>
    <row r="289" spans="1:27" x14ac:dyDescent="0.25">
      <c r="A289" t="s">
        <v>57</v>
      </c>
      <c r="B289" t="s">
        <v>58</v>
      </c>
      <c r="C289" t="s">
        <v>59</v>
      </c>
      <c r="D289" t="s">
        <v>60</v>
      </c>
      <c r="E289" t="s">
        <v>61</v>
      </c>
      <c r="F289" t="s">
        <v>62</v>
      </c>
      <c r="G289" t="s">
        <v>63</v>
      </c>
      <c r="H289" t="s">
        <v>201</v>
      </c>
      <c r="I289" t="s">
        <v>21</v>
      </c>
      <c r="J289" t="s">
        <v>65</v>
      </c>
      <c r="K289" t="s">
        <v>66</v>
      </c>
      <c r="L289" t="s">
        <v>85</v>
      </c>
      <c r="M289" t="s">
        <v>86</v>
      </c>
      <c r="N289" t="s">
        <v>163</v>
      </c>
      <c r="O289" t="s">
        <v>164</v>
      </c>
      <c r="P289" t="s">
        <v>71</v>
      </c>
      <c r="Q289" t="s">
        <v>72</v>
      </c>
      <c r="R289" s="23">
        <v>458439.67</v>
      </c>
      <c r="S289" t="s">
        <v>73</v>
      </c>
      <c r="T289" t="s">
        <v>20</v>
      </c>
      <c r="U289">
        <v>52986943.82</v>
      </c>
      <c r="V289">
        <v>8.6519364384809293E-3</v>
      </c>
      <c r="W289">
        <v>210416.1497201017</v>
      </c>
      <c r="X289" s="23"/>
      <c r="Y289">
        <v>177170.39806432562</v>
      </c>
      <c r="AA289">
        <v>33245.751655776068</v>
      </c>
    </row>
    <row r="290" spans="1:27" x14ac:dyDescent="0.25">
      <c r="A290" t="s">
        <v>57</v>
      </c>
      <c r="B290" t="s">
        <v>58</v>
      </c>
      <c r="C290" t="s">
        <v>137</v>
      </c>
      <c r="D290" t="s">
        <v>138</v>
      </c>
      <c r="E290" t="s">
        <v>61</v>
      </c>
      <c r="F290" t="s">
        <v>62</v>
      </c>
      <c r="G290" t="s">
        <v>63</v>
      </c>
      <c r="H290" t="s">
        <v>201</v>
      </c>
      <c r="I290" t="s">
        <v>21</v>
      </c>
      <c r="J290" t="s">
        <v>65</v>
      </c>
      <c r="K290" t="s">
        <v>66</v>
      </c>
      <c r="L290" t="s">
        <v>85</v>
      </c>
      <c r="M290" t="s">
        <v>86</v>
      </c>
      <c r="N290" t="s">
        <v>163</v>
      </c>
      <c r="O290" t="s">
        <v>164</v>
      </c>
      <c r="P290" t="s">
        <v>71</v>
      </c>
      <c r="Q290" t="s">
        <v>72</v>
      </c>
      <c r="R290" s="23">
        <v>242106.84</v>
      </c>
      <c r="S290" t="s">
        <v>73</v>
      </c>
      <c r="T290" t="s">
        <v>20</v>
      </c>
      <c r="U290">
        <v>52986943.82</v>
      </c>
      <c r="V290">
        <v>4.5691791702962203E-3</v>
      </c>
      <c r="W290">
        <v>111122.99486146285</v>
      </c>
      <c r="X290" s="23">
        <v>20428902.48</v>
      </c>
      <c r="Y290">
        <v>93565.561673351724</v>
      </c>
      <c r="Z290">
        <v>3891219.5200000009</v>
      </c>
      <c r="AA290">
        <v>17557.433188111132</v>
      </c>
    </row>
    <row r="291" spans="1:27" x14ac:dyDescent="0.25">
      <c r="R291" s="26">
        <f>SUBTOTAL(109,StateProRata_201406FIRMS8[FIRMS_AMOUNT])</f>
        <v>52986943.820000038</v>
      </c>
      <c r="V291" s="27">
        <f>SUBTOTAL(109,StateProRata_201406FIRMS8[Pro Rata Factor])</f>
        <v>1.0000000000000007</v>
      </c>
      <c r="W291" s="15">
        <f>SUBTOTAL(109,StateProRata_201406FIRMS8[Total Pro Rata])</f>
        <v>24320121.999999993</v>
      </c>
      <c r="Y291" s="15">
        <f>SUBTOTAL(109,StateProRata_201406FIRMS8[Health Benefits Portion])</f>
        <v>20477542.723999999</v>
      </c>
      <c r="Z291" s="15"/>
      <c r="AA291" s="15">
        <f>SUBTOTAL(109,StateProRata_201406FIRMS8[Admin Portion])</f>
        <v>3842579.2760000015</v>
      </c>
    </row>
    <row r="329" spans="24:25" x14ac:dyDescent="0.25">
      <c r="X329" s="15">
        <v>24320122.000000004</v>
      </c>
    </row>
    <row r="330" spans="24:25" x14ac:dyDescent="0.25">
      <c r="X330" s="15">
        <v>24275684</v>
      </c>
    </row>
    <row r="331" spans="24:25" x14ac:dyDescent="0.25">
      <c r="X331" s="15">
        <f>X329-X330</f>
        <v>44438.000000003725</v>
      </c>
      <c r="Y331" s="15" t="s">
        <v>207</v>
      </c>
    </row>
    <row r="332" spans="24:25" x14ac:dyDescent="0.25">
      <c r="X332" s="15">
        <f>+StateProRata_201406FIRMS89[[#Totals],[Total Pro Rata]]</f>
        <v>24320121.999999993</v>
      </c>
    </row>
  </sheetData>
  <phoneticPr fontId="11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C186C-DC34-4B2B-A7D5-F3519A7DC511}">
  <dimension ref="A2:Z291"/>
  <sheetViews>
    <sheetView topLeftCell="S90" workbookViewId="0">
      <selection activeCell="X297" sqref="X297"/>
    </sheetView>
  </sheetViews>
  <sheetFormatPr defaultRowHeight="15" x14ac:dyDescent="0.25"/>
  <cols>
    <col min="1" max="1" width="27" bestFit="1" customWidth="1"/>
    <col min="2" max="2" width="27.5703125" bestFit="1" customWidth="1"/>
    <col min="3" max="3" width="22.140625" bestFit="1" customWidth="1"/>
    <col min="4" max="4" width="24.85546875" bestFit="1" customWidth="1"/>
    <col min="5" max="5" width="24.7109375" bestFit="1" customWidth="1"/>
    <col min="6" max="6" width="22.85546875" bestFit="1" customWidth="1"/>
    <col min="7" max="7" width="27.42578125" bestFit="1" customWidth="1"/>
    <col min="8" max="8" width="40.42578125" bestFit="1" customWidth="1"/>
    <col min="9" max="9" width="17.85546875" bestFit="1" customWidth="1"/>
    <col min="10" max="10" width="16.28515625" bestFit="1" customWidth="1"/>
    <col min="11" max="11" width="38.28515625" bestFit="1" customWidth="1"/>
    <col min="12" max="12" width="25.28515625" bestFit="1" customWidth="1"/>
    <col min="13" max="13" width="31.140625" bestFit="1" customWidth="1"/>
    <col min="14" max="14" width="17.85546875" bestFit="1" customWidth="1"/>
    <col min="15" max="15" width="36.5703125" bestFit="1" customWidth="1"/>
    <col min="16" max="16" width="15.140625" bestFit="1" customWidth="1"/>
    <col min="17" max="17" width="15.7109375" bestFit="1" customWidth="1"/>
    <col min="18" max="18" width="17.42578125" bestFit="1" customWidth="1"/>
    <col min="19" max="19" width="19.42578125" bestFit="1" customWidth="1"/>
    <col min="20" max="20" width="26.28515625" bestFit="1" customWidth="1"/>
    <col min="21" max="21" width="19.5703125" bestFit="1" customWidth="1"/>
    <col min="22" max="22" width="16" style="14" bestFit="1" customWidth="1"/>
    <col min="23" max="23" width="16.28515625" style="15" bestFit="1" customWidth="1"/>
    <col min="24" max="24" width="22.5703125" style="15" bestFit="1" customWidth="1"/>
    <col min="25" max="25" width="15.28515625" style="15" bestFit="1" customWidth="1"/>
    <col min="26" max="26" width="23.7109375" style="15" bestFit="1" customWidth="1"/>
  </cols>
  <sheetData>
    <row r="2" spans="1:26" x14ac:dyDescent="0.25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  <c r="N2" t="s">
        <v>43</v>
      </c>
      <c r="O2" t="s">
        <v>44</v>
      </c>
      <c r="P2" t="s">
        <v>45</v>
      </c>
      <c r="Q2" t="s">
        <v>46</v>
      </c>
      <c r="R2" t="s">
        <v>47</v>
      </c>
      <c r="S2" t="s">
        <v>48</v>
      </c>
      <c r="T2" t="s">
        <v>49</v>
      </c>
      <c r="U2" t="s">
        <v>50</v>
      </c>
      <c r="V2" s="14" t="s">
        <v>51</v>
      </c>
      <c r="W2" s="15" t="s">
        <v>52</v>
      </c>
      <c r="X2" t="s">
        <v>54</v>
      </c>
      <c r="Y2" t="s">
        <v>56</v>
      </c>
      <c r="Z2"/>
    </row>
    <row r="3" spans="1:26" x14ac:dyDescent="0.25">
      <c r="A3" t="s">
        <v>57</v>
      </c>
      <c r="B3" t="s">
        <v>58</v>
      </c>
      <c r="C3" t="s">
        <v>59</v>
      </c>
      <c r="D3" t="s">
        <v>60</v>
      </c>
      <c r="E3" t="s">
        <v>61</v>
      </c>
      <c r="F3" t="s">
        <v>62</v>
      </c>
      <c r="G3" t="s">
        <v>63</v>
      </c>
      <c r="H3" t="s">
        <v>64</v>
      </c>
      <c r="I3" t="s">
        <v>12</v>
      </c>
      <c r="J3" t="s">
        <v>65</v>
      </c>
      <c r="K3" t="s">
        <v>66</v>
      </c>
      <c r="L3" t="s">
        <v>77</v>
      </c>
      <c r="M3" t="s">
        <v>78</v>
      </c>
      <c r="N3" t="s">
        <v>83</v>
      </c>
      <c r="O3" t="s">
        <v>84</v>
      </c>
      <c r="P3" t="s">
        <v>71</v>
      </c>
      <c r="Q3" t="s">
        <v>72</v>
      </c>
      <c r="R3">
        <v>3.53</v>
      </c>
      <c r="S3" t="s">
        <v>73</v>
      </c>
      <c r="T3" t="s">
        <v>74</v>
      </c>
      <c r="U3">
        <v>52986943.82</v>
      </c>
      <c r="V3" s="14">
        <v>6.6620185002396699E-8</v>
      </c>
      <c r="W3" s="15">
        <v>1.6202110269208581</v>
      </c>
      <c r="X3">
        <v>1.3642176846673624</v>
      </c>
      <c r="Y3">
        <v>0.25599334225349557</v>
      </c>
      <c r="Z3"/>
    </row>
    <row r="4" spans="1:26" x14ac:dyDescent="0.25">
      <c r="A4" t="s">
        <v>57</v>
      </c>
      <c r="B4" t="s">
        <v>58</v>
      </c>
      <c r="C4" t="s">
        <v>113</v>
      </c>
      <c r="D4" t="s">
        <v>114</v>
      </c>
      <c r="E4" t="s">
        <v>61</v>
      </c>
      <c r="F4" t="s">
        <v>62</v>
      </c>
      <c r="G4" t="s">
        <v>63</v>
      </c>
      <c r="H4" t="s">
        <v>64</v>
      </c>
      <c r="I4" t="s">
        <v>12</v>
      </c>
      <c r="J4" t="s">
        <v>65</v>
      </c>
      <c r="K4" t="s">
        <v>66</v>
      </c>
      <c r="L4" t="s">
        <v>77</v>
      </c>
      <c r="M4" t="s">
        <v>78</v>
      </c>
      <c r="N4" t="s">
        <v>175</v>
      </c>
      <c r="O4" t="s">
        <v>176</v>
      </c>
      <c r="P4" t="s">
        <v>71</v>
      </c>
      <c r="Q4" t="s">
        <v>72</v>
      </c>
      <c r="R4">
        <v>80241.47</v>
      </c>
      <c r="S4" t="s">
        <v>73</v>
      </c>
      <c r="T4" t="s">
        <v>74</v>
      </c>
      <c r="U4">
        <v>52986943.82</v>
      </c>
      <c r="V4" s="14">
        <v>1.51436305276608E-3</v>
      </c>
      <c r="W4" s="15">
        <v>36829.494195563508</v>
      </c>
      <c r="X4">
        <v>31010.434112664472</v>
      </c>
      <c r="Y4">
        <v>5819.0600828990346</v>
      </c>
      <c r="Z4"/>
    </row>
    <row r="5" spans="1:26" x14ac:dyDescent="0.25">
      <c r="A5" t="s">
        <v>57</v>
      </c>
      <c r="B5" t="s">
        <v>58</v>
      </c>
      <c r="C5" t="s">
        <v>123</v>
      </c>
      <c r="D5" t="s">
        <v>124</v>
      </c>
      <c r="E5" t="s">
        <v>61</v>
      </c>
      <c r="F5" t="s">
        <v>62</v>
      </c>
      <c r="G5" t="s">
        <v>63</v>
      </c>
      <c r="H5" t="s">
        <v>64</v>
      </c>
      <c r="I5" t="s">
        <v>12</v>
      </c>
      <c r="J5" t="s">
        <v>65</v>
      </c>
      <c r="K5" t="s">
        <v>66</v>
      </c>
      <c r="L5" t="s">
        <v>93</v>
      </c>
      <c r="M5" t="s">
        <v>94</v>
      </c>
      <c r="N5" t="s">
        <v>95</v>
      </c>
      <c r="O5" t="s">
        <v>96</v>
      </c>
      <c r="P5" t="s">
        <v>71</v>
      </c>
      <c r="Q5" t="s">
        <v>72</v>
      </c>
      <c r="R5">
        <v>817650.77</v>
      </c>
      <c r="S5" t="s">
        <v>73</v>
      </c>
      <c r="T5" t="s">
        <v>74</v>
      </c>
      <c r="U5">
        <v>52986943.82</v>
      </c>
      <c r="V5" s="14">
        <v>1.5431174380949601E-2</v>
      </c>
      <c r="W5" s="15">
        <v>375288.04354796879</v>
      </c>
      <c r="X5">
        <v>315992.53266738972</v>
      </c>
      <c r="Y5">
        <v>59295.510880579066</v>
      </c>
      <c r="Z5"/>
    </row>
    <row r="6" spans="1:26" x14ac:dyDescent="0.25">
      <c r="A6" t="s">
        <v>57</v>
      </c>
      <c r="B6" t="s">
        <v>58</v>
      </c>
      <c r="C6" t="s">
        <v>59</v>
      </c>
      <c r="D6" t="s">
        <v>60</v>
      </c>
      <c r="E6" t="s">
        <v>61</v>
      </c>
      <c r="F6" t="s">
        <v>62</v>
      </c>
      <c r="G6" t="s">
        <v>63</v>
      </c>
      <c r="H6" t="s">
        <v>64</v>
      </c>
      <c r="I6" t="s">
        <v>12</v>
      </c>
      <c r="J6" t="s">
        <v>65</v>
      </c>
      <c r="K6" t="s">
        <v>66</v>
      </c>
      <c r="L6" t="s">
        <v>85</v>
      </c>
      <c r="M6" t="s">
        <v>86</v>
      </c>
      <c r="N6" t="s">
        <v>87</v>
      </c>
      <c r="O6" t="s">
        <v>88</v>
      </c>
      <c r="P6" t="s">
        <v>71</v>
      </c>
      <c r="Q6" t="s">
        <v>72</v>
      </c>
      <c r="R6">
        <v>36639.879999999997</v>
      </c>
      <c r="S6" t="s">
        <v>73</v>
      </c>
      <c r="T6" t="s">
        <v>74</v>
      </c>
      <c r="U6">
        <v>52986943.82</v>
      </c>
      <c r="V6" s="14">
        <v>6.9148883401292196E-4</v>
      </c>
      <c r="W6" s="15">
        <v>16817.092804832013</v>
      </c>
      <c r="X6">
        <v>14159.992141668554</v>
      </c>
      <c r="Y6">
        <v>2657.1006631634582</v>
      </c>
      <c r="Z6"/>
    </row>
    <row r="7" spans="1:26" x14ac:dyDescent="0.25">
      <c r="A7" t="s">
        <v>57</v>
      </c>
      <c r="B7" t="s">
        <v>58</v>
      </c>
      <c r="C7" t="s">
        <v>113</v>
      </c>
      <c r="D7" t="s">
        <v>114</v>
      </c>
      <c r="E7" t="s">
        <v>61</v>
      </c>
      <c r="F7" t="s">
        <v>62</v>
      </c>
      <c r="G7" t="s">
        <v>63</v>
      </c>
      <c r="H7" t="s">
        <v>64</v>
      </c>
      <c r="I7" t="s">
        <v>12</v>
      </c>
      <c r="J7" t="s">
        <v>65</v>
      </c>
      <c r="K7" t="s">
        <v>66</v>
      </c>
      <c r="L7" t="s">
        <v>85</v>
      </c>
      <c r="M7" t="s">
        <v>86</v>
      </c>
      <c r="N7" t="s">
        <v>163</v>
      </c>
      <c r="O7" t="s">
        <v>164</v>
      </c>
      <c r="P7" t="s">
        <v>71</v>
      </c>
      <c r="Q7" t="s">
        <v>72</v>
      </c>
      <c r="R7">
        <v>484.84</v>
      </c>
      <c r="S7" t="s">
        <v>73</v>
      </c>
      <c r="T7" t="s">
        <v>74</v>
      </c>
      <c r="U7">
        <v>52986943.82</v>
      </c>
      <c r="V7" s="14">
        <v>9.1501786109240793E-6</v>
      </c>
      <c r="W7" s="15">
        <v>222.53346013946415</v>
      </c>
      <c r="X7">
        <v>187.37317343742882</v>
      </c>
      <c r="Y7">
        <v>35.160286702035336</v>
      </c>
      <c r="Z7"/>
    </row>
    <row r="8" spans="1:26" x14ac:dyDescent="0.25">
      <c r="A8" t="s">
        <v>57</v>
      </c>
      <c r="B8" t="s">
        <v>58</v>
      </c>
      <c r="C8" t="s">
        <v>75</v>
      </c>
      <c r="D8" t="s">
        <v>76</v>
      </c>
      <c r="E8" t="s">
        <v>61</v>
      </c>
      <c r="F8" t="s">
        <v>62</v>
      </c>
      <c r="G8" t="s">
        <v>63</v>
      </c>
      <c r="H8" t="s">
        <v>64</v>
      </c>
      <c r="I8" t="s">
        <v>12</v>
      </c>
      <c r="J8" t="s">
        <v>65</v>
      </c>
      <c r="K8" t="s">
        <v>66</v>
      </c>
      <c r="L8" t="s">
        <v>77</v>
      </c>
      <c r="M8" t="s">
        <v>78</v>
      </c>
      <c r="N8" t="s">
        <v>79</v>
      </c>
      <c r="O8" t="s">
        <v>80</v>
      </c>
      <c r="P8" t="s">
        <v>71</v>
      </c>
      <c r="Q8" t="s">
        <v>72</v>
      </c>
      <c r="R8">
        <v>162087.21</v>
      </c>
      <c r="S8" t="s">
        <v>73</v>
      </c>
      <c r="T8" t="s">
        <v>74</v>
      </c>
      <c r="U8">
        <v>52986943.82</v>
      </c>
      <c r="V8" s="14">
        <v>3.05900280926978E-3</v>
      </c>
      <c r="W8" s="15">
        <v>74395.321519783785</v>
      </c>
      <c r="X8">
        <v>62640.860719657947</v>
      </c>
      <c r="Y8">
        <v>11754.460800125838</v>
      </c>
      <c r="Z8"/>
    </row>
    <row r="9" spans="1:26" x14ac:dyDescent="0.25">
      <c r="A9" t="s">
        <v>57</v>
      </c>
      <c r="B9" t="s">
        <v>58</v>
      </c>
      <c r="C9" t="s">
        <v>75</v>
      </c>
      <c r="D9" t="s">
        <v>76</v>
      </c>
      <c r="E9" t="s">
        <v>61</v>
      </c>
      <c r="F9" t="s">
        <v>62</v>
      </c>
      <c r="G9" t="s">
        <v>63</v>
      </c>
      <c r="H9" t="s">
        <v>64</v>
      </c>
      <c r="I9" t="s">
        <v>12</v>
      </c>
      <c r="J9" t="s">
        <v>65</v>
      </c>
      <c r="K9" t="s">
        <v>66</v>
      </c>
      <c r="L9" t="s">
        <v>85</v>
      </c>
      <c r="M9" t="s">
        <v>86</v>
      </c>
      <c r="N9" t="s">
        <v>99</v>
      </c>
      <c r="O9" t="s">
        <v>100</v>
      </c>
      <c r="P9" t="s">
        <v>71</v>
      </c>
      <c r="Q9" t="s">
        <v>72</v>
      </c>
      <c r="R9">
        <v>258190.25</v>
      </c>
      <c r="S9" t="s">
        <v>73</v>
      </c>
      <c r="T9" t="s">
        <v>74</v>
      </c>
      <c r="U9">
        <v>52986943.82</v>
      </c>
      <c r="V9" s="14">
        <v>4.8727145101459101E-3</v>
      </c>
      <c r="W9" s="15">
        <v>118505.01135791877</v>
      </c>
      <c r="X9">
        <v>99781.219563367602</v>
      </c>
      <c r="Y9">
        <v>18723.791794551165</v>
      </c>
      <c r="Z9"/>
    </row>
    <row r="10" spans="1:26" x14ac:dyDescent="0.25">
      <c r="A10" t="s">
        <v>57</v>
      </c>
      <c r="B10" t="s">
        <v>58</v>
      </c>
      <c r="C10" t="s">
        <v>109</v>
      </c>
      <c r="D10" t="s">
        <v>110</v>
      </c>
      <c r="E10" t="s">
        <v>61</v>
      </c>
      <c r="F10" t="s">
        <v>62</v>
      </c>
      <c r="G10" t="s">
        <v>63</v>
      </c>
      <c r="H10" t="s">
        <v>64</v>
      </c>
      <c r="I10" t="s">
        <v>12</v>
      </c>
      <c r="J10" t="s">
        <v>65</v>
      </c>
      <c r="K10" t="s">
        <v>66</v>
      </c>
      <c r="L10" t="s">
        <v>77</v>
      </c>
      <c r="M10" t="s">
        <v>78</v>
      </c>
      <c r="N10" t="s">
        <v>135</v>
      </c>
      <c r="O10" t="s">
        <v>136</v>
      </c>
      <c r="P10" t="s">
        <v>71</v>
      </c>
      <c r="Q10" t="s">
        <v>72</v>
      </c>
      <c r="R10">
        <v>84451.71</v>
      </c>
      <c r="S10" t="s">
        <v>73</v>
      </c>
      <c r="T10" t="s">
        <v>74</v>
      </c>
      <c r="U10">
        <v>52986943.82</v>
      </c>
      <c r="V10" s="14">
        <v>1.5938211172716E-3</v>
      </c>
      <c r="W10" s="15">
        <v>38761.924018221616</v>
      </c>
      <c r="X10">
        <v>32637.540023342601</v>
      </c>
      <c r="Y10">
        <v>6124.3839948790155</v>
      </c>
      <c r="Z10"/>
    </row>
    <row r="11" spans="1:26" x14ac:dyDescent="0.25">
      <c r="A11" t="s">
        <v>57</v>
      </c>
      <c r="B11" t="s">
        <v>58</v>
      </c>
      <c r="C11" t="s">
        <v>101</v>
      </c>
      <c r="D11" t="s">
        <v>102</v>
      </c>
      <c r="E11" t="s">
        <v>61</v>
      </c>
      <c r="F11" t="s">
        <v>62</v>
      </c>
      <c r="G11" t="s">
        <v>63</v>
      </c>
      <c r="H11" t="s">
        <v>64</v>
      </c>
      <c r="I11" t="s">
        <v>12</v>
      </c>
      <c r="J11" t="s">
        <v>65</v>
      </c>
      <c r="K11" t="s">
        <v>66</v>
      </c>
      <c r="L11" t="s">
        <v>85</v>
      </c>
      <c r="M11" t="s">
        <v>86</v>
      </c>
      <c r="N11" t="s">
        <v>107</v>
      </c>
      <c r="O11" t="s">
        <v>108</v>
      </c>
      <c r="P11" t="s">
        <v>71</v>
      </c>
      <c r="Q11" t="s">
        <v>72</v>
      </c>
      <c r="R11">
        <v>108826.68</v>
      </c>
      <c r="S11" t="s">
        <v>73</v>
      </c>
      <c r="T11" t="s">
        <v>74</v>
      </c>
      <c r="U11">
        <v>52986943.82</v>
      </c>
      <c r="V11" s="14">
        <v>2.0538395339367199E-3</v>
      </c>
      <c r="W11" s="15">
        <v>49949.628033764166</v>
      </c>
      <c r="X11">
        <v>42057.586804429426</v>
      </c>
      <c r="Y11">
        <v>7892.0412293347381</v>
      </c>
      <c r="Z11"/>
    </row>
    <row r="12" spans="1:26" x14ac:dyDescent="0.25">
      <c r="A12" t="s">
        <v>57</v>
      </c>
      <c r="B12" t="s">
        <v>58</v>
      </c>
      <c r="C12" t="s">
        <v>109</v>
      </c>
      <c r="D12" t="s">
        <v>110</v>
      </c>
      <c r="E12" t="s">
        <v>61</v>
      </c>
      <c r="F12" t="s">
        <v>62</v>
      </c>
      <c r="G12" t="s">
        <v>63</v>
      </c>
      <c r="H12" t="s">
        <v>64</v>
      </c>
      <c r="I12" t="s">
        <v>12</v>
      </c>
      <c r="J12" t="s">
        <v>65</v>
      </c>
      <c r="K12" t="s">
        <v>66</v>
      </c>
      <c r="L12" t="s">
        <v>85</v>
      </c>
      <c r="M12" t="s">
        <v>86</v>
      </c>
      <c r="N12" t="s">
        <v>99</v>
      </c>
      <c r="O12" t="s">
        <v>100</v>
      </c>
      <c r="P12" t="s">
        <v>71</v>
      </c>
      <c r="Q12" t="s">
        <v>72</v>
      </c>
      <c r="R12">
        <v>37140.31</v>
      </c>
      <c r="S12" t="s">
        <v>73</v>
      </c>
      <c r="T12" t="s">
        <v>74</v>
      </c>
      <c r="U12">
        <v>52986943.82</v>
      </c>
      <c r="V12" s="14">
        <v>7.0093323604712796E-4</v>
      </c>
      <c r="W12" s="15">
        <v>17046.781814520949</v>
      </c>
      <c r="X12">
        <v>14353.390287826638</v>
      </c>
      <c r="Y12">
        <v>2693.39152669431</v>
      </c>
      <c r="Z12"/>
    </row>
    <row r="13" spans="1:26" x14ac:dyDescent="0.25">
      <c r="A13" t="s">
        <v>57</v>
      </c>
      <c r="B13" t="s">
        <v>58</v>
      </c>
      <c r="C13" t="s">
        <v>131</v>
      </c>
      <c r="D13" t="s">
        <v>132</v>
      </c>
      <c r="E13" t="s">
        <v>61</v>
      </c>
      <c r="F13" t="s">
        <v>62</v>
      </c>
      <c r="G13" t="s">
        <v>63</v>
      </c>
      <c r="H13" t="s">
        <v>64</v>
      </c>
      <c r="I13" t="s">
        <v>12</v>
      </c>
      <c r="J13" t="s">
        <v>65</v>
      </c>
      <c r="K13" t="s">
        <v>66</v>
      </c>
      <c r="L13" t="s">
        <v>67</v>
      </c>
      <c r="M13" t="s">
        <v>68</v>
      </c>
      <c r="N13" t="s">
        <v>129</v>
      </c>
      <c r="O13" t="s">
        <v>130</v>
      </c>
      <c r="P13" t="s">
        <v>71</v>
      </c>
      <c r="Q13" t="s">
        <v>72</v>
      </c>
      <c r="R13">
        <v>577578.34</v>
      </c>
      <c r="S13" t="s">
        <v>73</v>
      </c>
      <c r="T13" t="s">
        <v>74</v>
      </c>
      <c r="U13">
        <v>52986943.82</v>
      </c>
      <c r="V13" s="14">
        <v>1.0900389763223E-2</v>
      </c>
      <c r="W13" s="15">
        <v>265098.8088891345</v>
      </c>
      <c r="X13">
        <v>223213.19708465124</v>
      </c>
      <c r="Y13">
        <v>41885.611804483247</v>
      </c>
      <c r="Z13"/>
    </row>
    <row r="14" spans="1:26" x14ac:dyDescent="0.25">
      <c r="A14" t="s">
        <v>57</v>
      </c>
      <c r="B14" t="s">
        <v>58</v>
      </c>
      <c r="C14" t="s">
        <v>133</v>
      </c>
      <c r="D14" t="s">
        <v>134</v>
      </c>
      <c r="E14" t="s">
        <v>61</v>
      </c>
      <c r="F14" t="s">
        <v>62</v>
      </c>
      <c r="G14" t="s">
        <v>63</v>
      </c>
      <c r="H14" t="s">
        <v>64</v>
      </c>
      <c r="I14" t="s">
        <v>12</v>
      </c>
      <c r="J14" t="s">
        <v>65</v>
      </c>
      <c r="K14" t="s">
        <v>66</v>
      </c>
      <c r="L14" t="s">
        <v>67</v>
      </c>
      <c r="M14" t="s">
        <v>68</v>
      </c>
      <c r="N14" t="s">
        <v>129</v>
      </c>
      <c r="O14" t="s">
        <v>130</v>
      </c>
      <c r="P14" t="s">
        <v>71</v>
      </c>
      <c r="Q14" t="s">
        <v>72</v>
      </c>
      <c r="R14">
        <v>179096.8</v>
      </c>
      <c r="S14" t="s">
        <v>73</v>
      </c>
      <c r="T14" t="s">
        <v>74</v>
      </c>
      <c r="U14">
        <v>52986943.82</v>
      </c>
      <c r="V14" s="14">
        <v>3.3800175493873198E-3</v>
      </c>
      <c r="W14" s="15">
        <v>82202.439163240648</v>
      </c>
      <c r="X14">
        <v>69214.453775448623</v>
      </c>
      <c r="Y14">
        <v>12987.985387792023</v>
      </c>
      <c r="Z14"/>
    </row>
    <row r="15" spans="1:26" x14ac:dyDescent="0.25">
      <c r="A15" t="s">
        <v>57</v>
      </c>
      <c r="B15" t="s">
        <v>58</v>
      </c>
      <c r="C15" t="s">
        <v>59</v>
      </c>
      <c r="D15" t="s">
        <v>60</v>
      </c>
      <c r="E15" t="s">
        <v>61</v>
      </c>
      <c r="F15" t="s">
        <v>62</v>
      </c>
      <c r="G15" t="s">
        <v>63</v>
      </c>
      <c r="H15" t="s">
        <v>64</v>
      </c>
      <c r="I15" t="s">
        <v>12</v>
      </c>
      <c r="J15" t="s">
        <v>65</v>
      </c>
      <c r="K15" t="s">
        <v>66</v>
      </c>
      <c r="L15" t="s">
        <v>85</v>
      </c>
      <c r="M15" t="s">
        <v>86</v>
      </c>
      <c r="N15" t="s">
        <v>107</v>
      </c>
      <c r="O15" t="s">
        <v>108</v>
      </c>
      <c r="P15" t="s">
        <v>71</v>
      </c>
      <c r="Q15" t="s">
        <v>72</v>
      </c>
      <c r="R15">
        <v>56181.1</v>
      </c>
      <c r="S15" t="s">
        <v>73</v>
      </c>
      <c r="T15" t="s">
        <v>74</v>
      </c>
      <c r="U15">
        <v>52986943.82</v>
      </c>
      <c r="V15" s="14">
        <v>1.0602819477728499E-3</v>
      </c>
      <c r="W15" s="15">
        <v>25786.186324233338</v>
      </c>
      <c r="X15">
        <v>21711.968885004469</v>
      </c>
      <c r="Y15">
        <v>4074.2174392288675</v>
      </c>
      <c r="Z15"/>
    </row>
    <row r="16" spans="1:26" x14ac:dyDescent="0.25">
      <c r="A16" t="s">
        <v>57</v>
      </c>
      <c r="B16" t="s">
        <v>58</v>
      </c>
      <c r="C16" t="s">
        <v>137</v>
      </c>
      <c r="D16" t="s">
        <v>138</v>
      </c>
      <c r="E16" t="s">
        <v>61</v>
      </c>
      <c r="F16" t="s">
        <v>62</v>
      </c>
      <c r="G16" t="s">
        <v>63</v>
      </c>
      <c r="H16" t="s">
        <v>64</v>
      </c>
      <c r="I16" t="s">
        <v>12</v>
      </c>
      <c r="J16" t="s">
        <v>65</v>
      </c>
      <c r="K16" t="s">
        <v>66</v>
      </c>
      <c r="L16" t="s">
        <v>67</v>
      </c>
      <c r="M16" t="s">
        <v>68</v>
      </c>
      <c r="N16" t="s">
        <v>129</v>
      </c>
      <c r="O16" t="s">
        <v>130</v>
      </c>
      <c r="P16" t="s">
        <v>71</v>
      </c>
      <c r="Q16" t="s">
        <v>72</v>
      </c>
      <c r="R16">
        <v>41008.32</v>
      </c>
      <c r="S16" t="s">
        <v>73</v>
      </c>
      <c r="T16" t="s">
        <v>74</v>
      </c>
      <c r="U16">
        <v>52986943.82</v>
      </c>
      <c r="V16" s="14">
        <v>7.7393253967067497E-4</v>
      </c>
      <c r="W16" s="15">
        <v>18822.133784560654</v>
      </c>
      <c r="X16">
        <v>15848.236646600069</v>
      </c>
      <c r="Y16">
        <v>2973.8971379605832</v>
      </c>
      <c r="Z16"/>
    </row>
    <row r="17" spans="1:26" x14ac:dyDescent="0.25">
      <c r="A17" t="s">
        <v>57</v>
      </c>
      <c r="B17" t="s">
        <v>58</v>
      </c>
      <c r="C17" t="s">
        <v>137</v>
      </c>
      <c r="D17" t="s">
        <v>138</v>
      </c>
      <c r="E17" t="s">
        <v>61</v>
      </c>
      <c r="F17" t="s">
        <v>62</v>
      </c>
      <c r="G17" t="s">
        <v>63</v>
      </c>
      <c r="H17" t="s">
        <v>64</v>
      </c>
      <c r="I17" t="s">
        <v>12</v>
      </c>
      <c r="J17" t="s">
        <v>65</v>
      </c>
      <c r="K17" t="s">
        <v>66</v>
      </c>
      <c r="L17" t="s">
        <v>67</v>
      </c>
      <c r="M17" t="s">
        <v>68</v>
      </c>
      <c r="N17" t="s">
        <v>69</v>
      </c>
      <c r="O17" t="s">
        <v>70</v>
      </c>
      <c r="P17" t="s">
        <v>71</v>
      </c>
      <c r="Q17" t="s">
        <v>72</v>
      </c>
      <c r="R17">
        <v>129398.52</v>
      </c>
      <c r="S17" t="s">
        <v>73</v>
      </c>
      <c r="T17" t="s">
        <v>74</v>
      </c>
      <c r="U17">
        <v>52986943.82</v>
      </c>
      <c r="V17" s="14">
        <v>2.44208309955703E-3</v>
      </c>
      <c r="W17" s="15">
        <v>59391.758915365113</v>
      </c>
      <c r="X17">
        <v>50007.861006737425</v>
      </c>
      <c r="Y17">
        <v>9383.8979086276886</v>
      </c>
      <c r="Z17"/>
    </row>
    <row r="18" spans="1:26" x14ac:dyDescent="0.25">
      <c r="A18" t="s">
        <v>57</v>
      </c>
      <c r="B18" t="s">
        <v>58</v>
      </c>
      <c r="C18" t="s">
        <v>127</v>
      </c>
      <c r="D18" t="s">
        <v>128</v>
      </c>
      <c r="E18" t="s">
        <v>61</v>
      </c>
      <c r="F18" t="s">
        <v>62</v>
      </c>
      <c r="G18" t="s">
        <v>63</v>
      </c>
      <c r="H18" t="s">
        <v>64</v>
      </c>
      <c r="I18" t="s">
        <v>12</v>
      </c>
      <c r="J18" t="s">
        <v>65</v>
      </c>
      <c r="K18" t="s">
        <v>66</v>
      </c>
      <c r="L18" t="s">
        <v>85</v>
      </c>
      <c r="M18" t="s">
        <v>86</v>
      </c>
      <c r="N18" t="s">
        <v>179</v>
      </c>
      <c r="O18" t="s">
        <v>180</v>
      </c>
      <c r="P18" t="s">
        <v>71</v>
      </c>
      <c r="Q18" t="s">
        <v>72</v>
      </c>
      <c r="R18">
        <v>23829</v>
      </c>
      <c r="S18" t="s">
        <v>73</v>
      </c>
      <c r="T18" t="s">
        <v>74</v>
      </c>
      <c r="U18">
        <v>52986943.82</v>
      </c>
      <c r="V18" s="14">
        <v>4.4971455762666E-4</v>
      </c>
      <c r="W18" s="15">
        <v>10937.112906656401</v>
      </c>
      <c r="X18">
        <v>9209.0490674046887</v>
      </c>
      <c r="Y18">
        <v>1728.0638392517114</v>
      </c>
      <c r="Z18"/>
    </row>
    <row r="19" spans="1:26" x14ac:dyDescent="0.25">
      <c r="A19" t="s">
        <v>57</v>
      </c>
      <c r="B19" t="s">
        <v>58</v>
      </c>
      <c r="C19" t="s">
        <v>91</v>
      </c>
      <c r="D19" t="s">
        <v>92</v>
      </c>
      <c r="E19" t="s">
        <v>61</v>
      </c>
      <c r="F19" t="s">
        <v>62</v>
      </c>
      <c r="G19" t="s">
        <v>63</v>
      </c>
      <c r="H19" t="s">
        <v>64</v>
      </c>
      <c r="I19" t="s">
        <v>12</v>
      </c>
      <c r="J19" t="s">
        <v>65</v>
      </c>
      <c r="K19" t="s">
        <v>66</v>
      </c>
      <c r="L19" t="s">
        <v>67</v>
      </c>
      <c r="M19" t="s">
        <v>68</v>
      </c>
      <c r="N19" t="s">
        <v>119</v>
      </c>
      <c r="O19" t="s">
        <v>120</v>
      </c>
      <c r="P19" t="s">
        <v>71</v>
      </c>
      <c r="Q19" t="s">
        <v>72</v>
      </c>
      <c r="R19">
        <v>708.76</v>
      </c>
      <c r="S19" t="s">
        <v>73</v>
      </c>
      <c r="T19" t="s">
        <v>74</v>
      </c>
      <c r="U19">
        <v>52986943.82</v>
      </c>
      <c r="V19" s="14">
        <v>1.33761253037673E-5</v>
      </c>
      <c r="W19" s="15">
        <v>325.30899927490776</v>
      </c>
      <c r="X19">
        <v>273.91017738947232</v>
      </c>
      <c r="Y19">
        <v>51.398821885435424</v>
      </c>
      <c r="Z19"/>
    </row>
    <row r="20" spans="1:26" x14ac:dyDescent="0.25">
      <c r="A20" t="s">
        <v>57</v>
      </c>
      <c r="B20" t="s">
        <v>58</v>
      </c>
      <c r="C20" t="s">
        <v>125</v>
      </c>
      <c r="D20" t="s">
        <v>126</v>
      </c>
      <c r="E20" t="s">
        <v>61</v>
      </c>
      <c r="F20" t="s">
        <v>62</v>
      </c>
      <c r="G20" t="s">
        <v>63</v>
      </c>
      <c r="H20" t="s">
        <v>64</v>
      </c>
      <c r="I20" t="s">
        <v>12</v>
      </c>
      <c r="J20" t="s">
        <v>65</v>
      </c>
      <c r="K20" t="s">
        <v>66</v>
      </c>
      <c r="L20" t="s">
        <v>93</v>
      </c>
      <c r="M20" t="s">
        <v>94</v>
      </c>
      <c r="N20" t="s">
        <v>95</v>
      </c>
      <c r="O20" t="s">
        <v>96</v>
      </c>
      <c r="P20" t="s">
        <v>71</v>
      </c>
      <c r="Q20" t="s">
        <v>72</v>
      </c>
      <c r="R20">
        <v>168127.13</v>
      </c>
      <c r="S20" t="s">
        <v>73</v>
      </c>
      <c r="T20" t="s">
        <v>74</v>
      </c>
      <c r="U20">
        <v>52986943.82</v>
      </c>
      <c r="V20" s="14">
        <v>3.1729916443405102E-3</v>
      </c>
      <c r="W20" s="15">
        <v>77167.54389534182</v>
      </c>
      <c r="X20">
        <v>64975.071959877809</v>
      </c>
      <c r="Y20">
        <v>12192.471935464007</v>
      </c>
      <c r="Z20"/>
    </row>
    <row r="21" spans="1:26" x14ac:dyDescent="0.25">
      <c r="A21" t="s">
        <v>57</v>
      </c>
      <c r="B21" t="s">
        <v>58</v>
      </c>
      <c r="C21" t="s">
        <v>161</v>
      </c>
      <c r="D21" t="s">
        <v>162</v>
      </c>
      <c r="E21" t="s">
        <v>61</v>
      </c>
      <c r="F21" t="s">
        <v>62</v>
      </c>
      <c r="G21" t="s">
        <v>63</v>
      </c>
      <c r="H21" t="s">
        <v>64</v>
      </c>
      <c r="I21" t="s">
        <v>12</v>
      </c>
      <c r="J21" t="s">
        <v>65</v>
      </c>
      <c r="K21" t="s">
        <v>66</v>
      </c>
      <c r="L21" t="s">
        <v>93</v>
      </c>
      <c r="M21" t="s">
        <v>94</v>
      </c>
      <c r="N21" t="s">
        <v>97</v>
      </c>
      <c r="O21" t="s">
        <v>98</v>
      </c>
      <c r="P21" t="s">
        <v>71</v>
      </c>
      <c r="Q21" t="s">
        <v>72</v>
      </c>
      <c r="R21">
        <v>299.17</v>
      </c>
      <c r="S21" t="s">
        <v>73</v>
      </c>
      <c r="T21" t="s">
        <v>74</v>
      </c>
      <c r="U21">
        <v>52986943.82</v>
      </c>
      <c r="V21" s="14">
        <v>5.6461078603872602E-6</v>
      </c>
      <c r="W21" s="15">
        <v>137.31403198977713</v>
      </c>
      <c r="X21">
        <v>115.61841493539234</v>
      </c>
      <c r="Y21">
        <v>21.695617054384787</v>
      </c>
      <c r="Z21"/>
    </row>
    <row r="22" spans="1:26" x14ac:dyDescent="0.25">
      <c r="A22" t="s">
        <v>57</v>
      </c>
      <c r="B22" t="s">
        <v>58</v>
      </c>
      <c r="C22" t="s">
        <v>161</v>
      </c>
      <c r="D22" t="s">
        <v>162</v>
      </c>
      <c r="E22" t="s">
        <v>61</v>
      </c>
      <c r="F22" t="s">
        <v>62</v>
      </c>
      <c r="G22" t="s">
        <v>63</v>
      </c>
      <c r="H22" t="s">
        <v>64</v>
      </c>
      <c r="I22" t="s">
        <v>12</v>
      </c>
      <c r="J22" t="s">
        <v>65</v>
      </c>
      <c r="K22" t="s">
        <v>66</v>
      </c>
      <c r="L22" t="s">
        <v>93</v>
      </c>
      <c r="M22" t="s">
        <v>94</v>
      </c>
      <c r="N22" t="s">
        <v>95</v>
      </c>
      <c r="O22" t="s">
        <v>96</v>
      </c>
      <c r="P22" t="s">
        <v>71</v>
      </c>
      <c r="Q22" t="s">
        <v>72</v>
      </c>
      <c r="R22">
        <v>435485.5</v>
      </c>
      <c r="S22" t="s">
        <v>73</v>
      </c>
      <c r="T22" t="s">
        <v>74</v>
      </c>
      <c r="U22">
        <v>52986943.82</v>
      </c>
      <c r="V22" s="14">
        <v>8.2187321744649402E-3</v>
      </c>
      <c r="W22" s="15">
        <v>199880.56916831262</v>
      </c>
      <c r="X22">
        <v>168299.43923971921</v>
      </c>
      <c r="Y22">
        <v>31581.129928593393</v>
      </c>
      <c r="Z22"/>
    </row>
    <row r="23" spans="1:26" x14ac:dyDescent="0.25">
      <c r="A23" t="s">
        <v>57</v>
      </c>
      <c r="B23" t="s">
        <v>58</v>
      </c>
      <c r="C23" t="s">
        <v>81</v>
      </c>
      <c r="D23" t="s">
        <v>82</v>
      </c>
      <c r="E23" t="s">
        <v>61</v>
      </c>
      <c r="F23" t="s">
        <v>62</v>
      </c>
      <c r="G23" t="s">
        <v>63</v>
      </c>
      <c r="H23" t="s">
        <v>64</v>
      </c>
      <c r="I23" t="s">
        <v>12</v>
      </c>
      <c r="J23" t="s">
        <v>65</v>
      </c>
      <c r="K23" t="s">
        <v>66</v>
      </c>
      <c r="L23" t="s">
        <v>77</v>
      </c>
      <c r="M23" t="s">
        <v>78</v>
      </c>
      <c r="N23" t="s">
        <v>83</v>
      </c>
      <c r="O23" t="s">
        <v>84</v>
      </c>
      <c r="P23" t="s">
        <v>71</v>
      </c>
      <c r="Q23" t="s">
        <v>72</v>
      </c>
      <c r="R23">
        <v>45967.51</v>
      </c>
      <c r="S23" t="s">
        <v>73</v>
      </c>
      <c r="T23" t="s">
        <v>74</v>
      </c>
      <c r="U23">
        <v>52986943.82</v>
      </c>
      <c r="V23" s="14">
        <v>8.6752521821516204E-4</v>
      </c>
      <c r="W23" s="15">
        <v>21098.319145069363</v>
      </c>
      <c r="X23">
        <v>17764.784720148404</v>
      </c>
      <c r="Y23">
        <v>3333.5344249209593</v>
      </c>
      <c r="Z23"/>
    </row>
    <row r="24" spans="1:26" x14ac:dyDescent="0.25">
      <c r="A24" t="s">
        <v>57</v>
      </c>
      <c r="B24" t="s">
        <v>58</v>
      </c>
      <c r="C24" t="s">
        <v>81</v>
      </c>
      <c r="D24" t="s">
        <v>82</v>
      </c>
      <c r="E24" t="s">
        <v>61</v>
      </c>
      <c r="F24" t="s">
        <v>62</v>
      </c>
      <c r="G24" t="s">
        <v>63</v>
      </c>
      <c r="H24" t="s">
        <v>64</v>
      </c>
      <c r="I24" t="s">
        <v>12</v>
      </c>
      <c r="J24" t="s">
        <v>65</v>
      </c>
      <c r="K24" t="s">
        <v>66</v>
      </c>
      <c r="L24" t="s">
        <v>85</v>
      </c>
      <c r="M24" t="s">
        <v>86</v>
      </c>
      <c r="N24" t="s">
        <v>87</v>
      </c>
      <c r="O24" t="s">
        <v>88</v>
      </c>
      <c r="P24" t="s">
        <v>71</v>
      </c>
      <c r="Q24" t="s">
        <v>72</v>
      </c>
      <c r="R24">
        <v>19987.63</v>
      </c>
      <c r="S24" t="s">
        <v>73</v>
      </c>
      <c r="T24" t="s">
        <v>74</v>
      </c>
      <c r="U24">
        <v>52986943.82</v>
      </c>
      <c r="V24" s="14">
        <v>3.7721801936528403E-4</v>
      </c>
      <c r="W24" s="15">
        <v>9173.9882515620702</v>
      </c>
      <c r="X24">
        <v>7724.4981078152632</v>
      </c>
      <c r="Y24">
        <v>1449.490143746807</v>
      </c>
      <c r="Z24"/>
    </row>
    <row r="25" spans="1:26" x14ac:dyDescent="0.25">
      <c r="A25" t="s">
        <v>57</v>
      </c>
      <c r="B25" t="s">
        <v>58</v>
      </c>
      <c r="C25" t="s">
        <v>101</v>
      </c>
      <c r="D25" t="s">
        <v>102</v>
      </c>
      <c r="E25" t="s">
        <v>61</v>
      </c>
      <c r="F25" t="s">
        <v>62</v>
      </c>
      <c r="G25" t="s">
        <v>63</v>
      </c>
      <c r="H25" t="s">
        <v>64</v>
      </c>
      <c r="I25" t="s">
        <v>12</v>
      </c>
      <c r="J25" t="s">
        <v>65</v>
      </c>
      <c r="K25" t="s">
        <v>66</v>
      </c>
      <c r="L25" t="s">
        <v>93</v>
      </c>
      <c r="M25" t="s">
        <v>94</v>
      </c>
      <c r="N25" t="s">
        <v>103</v>
      </c>
      <c r="O25" t="s">
        <v>104</v>
      </c>
      <c r="P25" t="s">
        <v>71</v>
      </c>
      <c r="Q25" t="s">
        <v>72</v>
      </c>
      <c r="R25">
        <v>22726.45</v>
      </c>
      <c r="S25" t="s">
        <v>73</v>
      </c>
      <c r="T25" t="s">
        <v>74</v>
      </c>
      <c r="U25">
        <v>52986943.82</v>
      </c>
      <c r="V25" s="14">
        <v>4.2890660154326301E-4</v>
      </c>
      <c r="W25" s="15">
        <v>10431.060876137544</v>
      </c>
      <c r="X25">
        <v>8782.9532577078116</v>
      </c>
      <c r="Y25">
        <v>1648.1076184297319</v>
      </c>
      <c r="Z25"/>
    </row>
    <row r="26" spans="1:26" x14ac:dyDescent="0.25">
      <c r="A26" t="s">
        <v>57</v>
      </c>
      <c r="B26" t="s">
        <v>58</v>
      </c>
      <c r="C26" t="s">
        <v>117</v>
      </c>
      <c r="D26" t="s">
        <v>118</v>
      </c>
      <c r="E26" t="s">
        <v>61</v>
      </c>
      <c r="F26" t="s">
        <v>62</v>
      </c>
      <c r="G26" t="s">
        <v>63</v>
      </c>
      <c r="H26" t="s">
        <v>64</v>
      </c>
      <c r="I26" t="s">
        <v>12</v>
      </c>
      <c r="J26" t="s">
        <v>65</v>
      </c>
      <c r="K26" t="s">
        <v>66</v>
      </c>
      <c r="L26" t="s">
        <v>93</v>
      </c>
      <c r="M26" t="s">
        <v>94</v>
      </c>
      <c r="N26" t="s">
        <v>103</v>
      </c>
      <c r="O26" t="s">
        <v>104</v>
      </c>
      <c r="P26" t="s">
        <v>71</v>
      </c>
      <c r="Q26" t="s">
        <v>72</v>
      </c>
      <c r="R26">
        <v>167224.68</v>
      </c>
      <c r="S26" t="s">
        <v>73</v>
      </c>
      <c r="T26" t="s">
        <v>74</v>
      </c>
      <c r="U26">
        <v>52986943.82</v>
      </c>
      <c r="V26" s="14">
        <v>3.1559600902454901E-3</v>
      </c>
      <c r="W26" s="15">
        <v>76753.334421901323</v>
      </c>
      <c r="X26">
        <v>64626.307583240909</v>
      </c>
      <c r="Y26">
        <v>12127.026838660409</v>
      </c>
      <c r="Z26"/>
    </row>
    <row r="27" spans="1:26" x14ac:dyDescent="0.25">
      <c r="A27" t="s">
        <v>57</v>
      </c>
      <c r="B27" t="s">
        <v>58</v>
      </c>
      <c r="C27" t="s">
        <v>113</v>
      </c>
      <c r="D27" t="s">
        <v>114</v>
      </c>
      <c r="E27" t="s">
        <v>61</v>
      </c>
      <c r="F27" t="s">
        <v>62</v>
      </c>
      <c r="G27" t="s">
        <v>63</v>
      </c>
      <c r="H27" t="s">
        <v>64</v>
      </c>
      <c r="I27" t="s">
        <v>12</v>
      </c>
      <c r="J27" t="s">
        <v>65</v>
      </c>
      <c r="K27" t="s">
        <v>66</v>
      </c>
      <c r="L27" t="s">
        <v>93</v>
      </c>
      <c r="M27" t="s">
        <v>94</v>
      </c>
      <c r="N27" t="s">
        <v>115</v>
      </c>
      <c r="O27" t="s">
        <v>116</v>
      </c>
      <c r="P27" t="s">
        <v>71</v>
      </c>
      <c r="Q27" t="s">
        <v>72</v>
      </c>
      <c r="R27">
        <v>248529.16</v>
      </c>
      <c r="S27" t="s">
        <v>73</v>
      </c>
      <c r="T27" t="s">
        <v>74</v>
      </c>
      <c r="U27">
        <v>52986943.82</v>
      </c>
      <c r="V27" s="14">
        <v>4.6903848775326504E-3</v>
      </c>
      <c r="W27" s="15">
        <v>114070.73244854911</v>
      </c>
      <c r="X27">
        <v>96047.556721678353</v>
      </c>
      <c r="Y27">
        <v>18023.175726870759</v>
      </c>
      <c r="Z27"/>
    </row>
    <row r="28" spans="1:26" x14ac:dyDescent="0.25">
      <c r="A28" t="s">
        <v>57</v>
      </c>
      <c r="B28" t="s">
        <v>58</v>
      </c>
      <c r="C28" t="s">
        <v>137</v>
      </c>
      <c r="D28" t="s">
        <v>138</v>
      </c>
      <c r="E28" t="s">
        <v>61</v>
      </c>
      <c r="F28" t="s">
        <v>62</v>
      </c>
      <c r="G28" t="s">
        <v>63</v>
      </c>
      <c r="H28" t="s">
        <v>64</v>
      </c>
      <c r="I28" t="s">
        <v>12</v>
      </c>
      <c r="J28" t="s">
        <v>65</v>
      </c>
      <c r="K28" t="s">
        <v>66</v>
      </c>
      <c r="L28" t="s">
        <v>93</v>
      </c>
      <c r="M28" t="s">
        <v>94</v>
      </c>
      <c r="N28" t="s">
        <v>95</v>
      </c>
      <c r="O28" t="s">
        <v>96</v>
      </c>
      <c r="P28" t="s">
        <v>71</v>
      </c>
      <c r="Q28" t="s">
        <v>72</v>
      </c>
      <c r="R28">
        <v>144371</v>
      </c>
      <c r="S28" t="s">
        <v>73</v>
      </c>
      <c r="T28" t="s">
        <v>74</v>
      </c>
      <c r="U28">
        <v>52986943.82</v>
      </c>
      <c r="V28" s="14">
        <v>2.7246523311560901E-3</v>
      </c>
      <c r="W28" s="15">
        <v>66263.877101300517</v>
      </c>
      <c r="X28">
        <v>55794.184519295035</v>
      </c>
      <c r="Y28">
        <v>10469.692582005482</v>
      </c>
      <c r="Z28"/>
    </row>
    <row r="29" spans="1:26" x14ac:dyDescent="0.25">
      <c r="A29" t="s">
        <v>57</v>
      </c>
      <c r="B29" t="s">
        <v>58</v>
      </c>
      <c r="C29" t="s">
        <v>59</v>
      </c>
      <c r="D29" t="s">
        <v>60</v>
      </c>
      <c r="E29" t="s">
        <v>61</v>
      </c>
      <c r="F29" t="s">
        <v>62</v>
      </c>
      <c r="G29" t="s">
        <v>63</v>
      </c>
      <c r="H29" t="s">
        <v>64</v>
      </c>
      <c r="I29" t="s">
        <v>12</v>
      </c>
      <c r="J29" t="s">
        <v>65</v>
      </c>
      <c r="K29" t="s">
        <v>66</v>
      </c>
      <c r="L29" t="s">
        <v>93</v>
      </c>
      <c r="M29" t="s">
        <v>94</v>
      </c>
      <c r="N29" t="s">
        <v>115</v>
      </c>
      <c r="O29" t="s">
        <v>116</v>
      </c>
      <c r="P29" t="s">
        <v>71</v>
      </c>
      <c r="Q29" t="s">
        <v>72</v>
      </c>
      <c r="R29">
        <v>3137.78</v>
      </c>
      <c r="S29" t="s">
        <v>73</v>
      </c>
      <c r="T29" t="s">
        <v>74</v>
      </c>
      <c r="U29">
        <v>52986943.82</v>
      </c>
      <c r="V29" s="14">
        <v>5.9217984163405203E-5</v>
      </c>
      <c r="W29" s="15">
        <v>1440.1885994480824</v>
      </c>
      <c r="X29">
        <v>1212.6388007352853</v>
      </c>
      <c r="Y29">
        <v>227.54979871279701</v>
      </c>
      <c r="Z29"/>
    </row>
    <row r="30" spans="1:26" x14ac:dyDescent="0.25">
      <c r="A30" t="s">
        <v>57</v>
      </c>
      <c r="B30" t="s">
        <v>58</v>
      </c>
      <c r="C30" t="s">
        <v>133</v>
      </c>
      <c r="D30" t="s">
        <v>134</v>
      </c>
      <c r="E30" t="s">
        <v>61</v>
      </c>
      <c r="F30" t="s">
        <v>62</v>
      </c>
      <c r="G30" t="s">
        <v>63</v>
      </c>
      <c r="H30" t="s">
        <v>64</v>
      </c>
      <c r="I30" t="s">
        <v>12</v>
      </c>
      <c r="J30" t="s">
        <v>65</v>
      </c>
      <c r="K30" t="s">
        <v>66</v>
      </c>
      <c r="L30" t="s">
        <v>77</v>
      </c>
      <c r="M30" t="s">
        <v>78</v>
      </c>
      <c r="N30" t="s">
        <v>83</v>
      </c>
      <c r="O30" t="s">
        <v>84</v>
      </c>
      <c r="P30" t="s">
        <v>71</v>
      </c>
      <c r="Q30" t="s">
        <v>72</v>
      </c>
      <c r="R30">
        <v>135306.35</v>
      </c>
      <c r="S30" t="s">
        <v>73</v>
      </c>
      <c r="T30" t="s">
        <v>74</v>
      </c>
      <c r="U30">
        <v>52986943.82</v>
      </c>
      <c r="V30" s="14">
        <v>2.5535790563736599E-3</v>
      </c>
      <c r="W30" s="15">
        <v>62103.354187652287</v>
      </c>
      <c r="X30">
        <v>52291.024226003225</v>
      </c>
      <c r="Y30">
        <v>9812.3299616490622</v>
      </c>
      <c r="Z30"/>
    </row>
    <row r="31" spans="1:26" x14ac:dyDescent="0.25">
      <c r="A31" t="s">
        <v>57</v>
      </c>
      <c r="B31" t="s">
        <v>58</v>
      </c>
      <c r="C31" t="s">
        <v>133</v>
      </c>
      <c r="D31" t="s">
        <v>134</v>
      </c>
      <c r="E31" t="s">
        <v>61</v>
      </c>
      <c r="F31" t="s">
        <v>62</v>
      </c>
      <c r="G31" t="s">
        <v>63</v>
      </c>
      <c r="H31" t="s">
        <v>64</v>
      </c>
      <c r="I31" t="s">
        <v>12</v>
      </c>
      <c r="J31" t="s">
        <v>65</v>
      </c>
      <c r="K31" t="s">
        <v>66</v>
      </c>
      <c r="L31" t="s">
        <v>85</v>
      </c>
      <c r="M31" t="s">
        <v>86</v>
      </c>
      <c r="N31" t="s">
        <v>107</v>
      </c>
      <c r="O31" t="s">
        <v>108</v>
      </c>
      <c r="P31" t="s">
        <v>71</v>
      </c>
      <c r="Q31" t="s">
        <v>72</v>
      </c>
      <c r="R31">
        <v>59235.34</v>
      </c>
      <c r="S31" t="s">
        <v>73</v>
      </c>
      <c r="T31" t="s">
        <v>74</v>
      </c>
      <c r="U31">
        <v>52986943.82</v>
      </c>
      <c r="V31" s="14">
        <v>1.11792331713311E-3</v>
      </c>
      <c r="W31" s="15">
        <v>27188.031459321926</v>
      </c>
      <c r="X31">
        <v>22892.322488749061</v>
      </c>
      <c r="Y31">
        <v>4295.708970572864</v>
      </c>
      <c r="Z31"/>
    </row>
    <row r="32" spans="1:26" x14ac:dyDescent="0.25">
      <c r="A32" t="s">
        <v>57</v>
      </c>
      <c r="B32" t="s">
        <v>58</v>
      </c>
      <c r="C32" t="s">
        <v>133</v>
      </c>
      <c r="D32" t="s">
        <v>134</v>
      </c>
      <c r="E32" t="s">
        <v>61</v>
      </c>
      <c r="F32" t="s">
        <v>62</v>
      </c>
      <c r="G32" t="s">
        <v>63</v>
      </c>
      <c r="H32" t="s">
        <v>64</v>
      </c>
      <c r="I32" t="s">
        <v>12</v>
      </c>
      <c r="J32" t="s">
        <v>65</v>
      </c>
      <c r="K32" t="s">
        <v>66</v>
      </c>
      <c r="L32" t="s">
        <v>77</v>
      </c>
      <c r="M32" t="s">
        <v>78</v>
      </c>
      <c r="N32" t="s">
        <v>135</v>
      </c>
      <c r="O32" t="s">
        <v>136</v>
      </c>
      <c r="P32" t="s">
        <v>71</v>
      </c>
      <c r="Q32" t="s">
        <v>72</v>
      </c>
      <c r="R32">
        <v>107995.68</v>
      </c>
      <c r="S32" t="s">
        <v>73</v>
      </c>
      <c r="T32" t="s">
        <v>74</v>
      </c>
      <c r="U32">
        <v>52986943.82</v>
      </c>
      <c r="V32" s="14">
        <v>2.0381564252293601E-3</v>
      </c>
      <c r="W32" s="15">
        <v>49568.21291666192</v>
      </c>
      <c r="X32">
        <v>41736.435275829332</v>
      </c>
      <c r="Y32">
        <v>7831.7776408325835</v>
      </c>
      <c r="Z32"/>
    </row>
    <row r="33" spans="1:26" x14ac:dyDescent="0.25">
      <c r="A33" t="s">
        <v>57</v>
      </c>
      <c r="B33" t="s">
        <v>58</v>
      </c>
      <c r="C33" t="s">
        <v>131</v>
      </c>
      <c r="D33" t="s">
        <v>132</v>
      </c>
      <c r="E33" t="s">
        <v>61</v>
      </c>
      <c r="F33" t="s">
        <v>62</v>
      </c>
      <c r="G33" t="s">
        <v>63</v>
      </c>
      <c r="H33" t="s">
        <v>64</v>
      </c>
      <c r="I33" t="s">
        <v>12</v>
      </c>
      <c r="J33" t="s">
        <v>65</v>
      </c>
      <c r="K33" t="s">
        <v>66</v>
      </c>
      <c r="L33" t="s">
        <v>93</v>
      </c>
      <c r="M33" t="s">
        <v>94</v>
      </c>
      <c r="N33" t="s">
        <v>95</v>
      </c>
      <c r="O33" t="s">
        <v>96</v>
      </c>
      <c r="P33" t="s">
        <v>71</v>
      </c>
      <c r="Q33" t="s">
        <v>72</v>
      </c>
      <c r="R33">
        <v>207438.61</v>
      </c>
      <c r="S33" t="s">
        <v>73</v>
      </c>
      <c r="T33" t="s">
        <v>74</v>
      </c>
      <c r="U33">
        <v>52986943.82</v>
      </c>
      <c r="V33" s="14">
        <v>3.91490044613032E-3</v>
      </c>
      <c r="W33" s="15">
        <v>95210.856467743812</v>
      </c>
      <c r="X33">
        <v>80167.541145840281</v>
      </c>
      <c r="Y33">
        <v>15043.315321903523</v>
      </c>
      <c r="Z33"/>
    </row>
    <row r="34" spans="1:26" x14ac:dyDescent="0.25">
      <c r="A34" t="s">
        <v>57</v>
      </c>
      <c r="B34" t="s">
        <v>58</v>
      </c>
      <c r="C34" t="s">
        <v>113</v>
      </c>
      <c r="D34" t="s">
        <v>114</v>
      </c>
      <c r="E34" t="s">
        <v>61</v>
      </c>
      <c r="F34" t="s">
        <v>62</v>
      </c>
      <c r="G34" t="s">
        <v>63</v>
      </c>
      <c r="H34" t="s">
        <v>64</v>
      </c>
      <c r="I34" t="s">
        <v>12</v>
      </c>
      <c r="J34" t="s">
        <v>65</v>
      </c>
      <c r="K34" t="s">
        <v>66</v>
      </c>
      <c r="L34" t="s">
        <v>85</v>
      </c>
      <c r="M34" t="s">
        <v>86</v>
      </c>
      <c r="N34" t="s">
        <v>179</v>
      </c>
      <c r="O34" t="s">
        <v>180</v>
      </c>
      <c r="P34" t="s">
        <v>71</v>
      </c>
      <c r="Q34" t="s">
        <v>72</v>
      </c>
      <c r="R34">
        <v>10709.39</v>
      </c>
      <c r="S34" t="s">
        <v>73</v>
      </c>
      <c r="T34" t="s">
        <v>74</v>
      </c>
      <c r="U34">
        <v>52986943.82</v>
      </c>
      <c r="V34" s="14">
        <v>2.02113751575869E-4</v>
      </c>
      <c r="W34" s="15">
        <v>4915.4310962028267</v>
      </c>
      <c r="X34">
        <v>4138.7929830027797</v>
      </c>
      <c r="Y34">
        <v>776.63811320004663</v>
      </c>
      <c r="Z34"/>
    </row>
    <row r="35" spans="1:26" x14ac:dyDescent="0.25">
      <c r="A35" t="s">
        <v>57</v>
      </c>
      <c r="B35" t="s">
        <v>58</v>
      </c>
      <c r="C35" t="s">
        <v>75</v>
      </c>
      <c r="D35" t="s">
        <v>76</v>
      </c>
      <c r="E35" t="s">
        <v>61</v>
      </c>
      <c r="F35" t="s">
        <v>62</v>
      </c>
      <c r="G35" t="s">
        <v>63</v>
      </c>
      <c r="H35" t="s">
        <v>64</v>
      </c>
      <c r="I35" t="s">
        <v>12</v>
      </c>
      <c r="J35" t="s">
        <v>65</v>
      </c>
      <c r="K35" t="s">
        <v>66</v>
      </c>
      <c r="L35" t="s">
        <v>93</v>
      </c>
      <c r="M35" t="s">
        <v>94</v>
      </c>
      <c r="N35" t="s">
        <v>95</v>
      </c>
      <c r="O35" t="s">
        <v>96</v>
      </c>
      <c r="P35" t="s">
        <v>71</v>
      </c>
      <c r="Q35" t="s">
        <v>72</v>
      </c>
      <c r="R35">
        <v>960</v>
      </c>
      <c r="S35" t="s">
        <v>73</v>
      </c>
      <c r="T35" t="s">
        <v>74</v>
      </c>
      <c r="U35">
        <v>52986943.82</v>
      </c>
      <c r="V35" s="14">
        <v>1.81176707088671E-5</v>
      </c>
      <c r="W35" s="15">
        <v>440.62396199547436</v>
      </c>
      <c r="X35">
        <v>371.00537600018941</v>
      </c>
      <c r="Y35">
        <v>69.618585995284946</v>
      </c>
      <c r="Z35"/>
    </row>
    <row r="36" spans="1:26" x14ac:dyDescent="0.25">
      <c r="A36" t="s">
        <v>57</v>
      </c>
      <c r="B36" t="s">
        <v>58</v>
      </c>
      <c r="C36" t="s">
        <v>109</v>
      </c>
      <c r="D36" t="s">
        <v>110</v>
      </c>
      <c r="E36" t="s">
        <v>61</v>
      </c>
      <c r="F36" t="s">
        <v>62</v>
      </c>
      <c r="G36" t="s">
        <v>63</v>
      </c>
      <c r="H36" t="s">
        <v>64</v>
      </c>
      <c r="I36" t="s">
        <v>12</v>
      </c>
      <c r="J36" t="s">
        <v>65</v>
      </c>
      <c r="K36" t="s">
        <v>66</v>
      </c>
      <c r="L36" t="s">
        <v>77</v>
      </c>
      <c r="M36" t="s">
        <v>78</v>
      </c>
      <c r="N36" t="s">
        <v>83</v>
      </c>
      <c r="O36" t="s">
        <v>84</v>
      </c>
      <c r="P36" t="s">
        <v>71</v>
      </c>
      <c r="Q36" t="s">
        <v>72</v>
      </c>
      <c r="R36">
        <v>57029.58</v>
      </c>
      <c r="S36" t="s">
        <v>73</v>
      </c>
      <c r="T36" t="s">
        <v>74</v>
      </c>
      <c r="U36">
        <v>52986943.82</v>
      </c>
      <c r="V36" s="14">
        <v>1.0762949490677001E-3</v>
      </c>
      <c r="W36" s="15">
        <v>26175.624469310253</v>
      </c>
      <c r="X36">
        <v>22039.875803159233</v>
      </c>
      <c r="Y36">
        <v>4135.7486661510202</v>
      </c>
      <c r="Z36"/>
    </row>
    <row r="37" spans="1:26" x14ac:dyDescent="0.25">
      <c r="A37" t="s">
        <v>57</v>
      </c>
      <c r="B37" t="s">
        <v>58</v>
      </c>
      <c r="C37" t="s">
        <v>75</v>
      </c>
      <c r="D37" t="s">
        <v>76</v>
      </c>
      <c r="E37" t="s">
        <v>61</v>
      </c>
      <c r="F37" t="s">
        <v>62</v>
      </c>
      <c r="G37" t="s">
        <v>63</v>
      </c>
      <c r="H37" t="s">
        <v>64</v>
      </c>
      <c r="I37" t="s">
        <v>12</v>
      </c>
      <c r="J37" t="s">
        <v>65</v>
      </c>
      <c r="K37" t="s">
        <v>66</v>
      </c>
      <c r="L37" t="s">
        <v>85</v>
      </c>
      <c r="M37" t="s">
        <v>86</v>
      </c>
      <c r="N37" t="s">
        <v>107</v>
      </c>
      <c r="O37" t="s">
        <v>108</v>
      </c>
      <c r="P37" t="s">
        <v>71</v>
      </c>
      <c r="Q37" t="s">
        <v>72</v>
      </c>
      <c r="R37">
        <v>4425.6000000000004</v>
      </c>
      <c r="S37" t="s">
        <v>73</v>
      </c>
      <c r="T37" t="s">
        <v>74</v>
      </c>
      <c r="U37">
        <v>52986943.82</v>
      </c>
      <c r="V37" s="14">
        <v>8.35224619678773E-5</v>
      </c>
      <c r="W37" s="15">
        <v>2031.276464799136</v>
      </c>
      <c r="X37">
        <v>1710.3347833608725</v>
      </c>
      <c r="Y37">
        <v>320.94168143826346</v>
      </c>
      <c r="Z37"/>
    </row>
    <row r="38" spans="1:26" x14ac:dyDescent="0.25">
      <c r="A38" t="s">
        <v>57</v>
      </c>
      <c r="B38" t="s">
        <v>58</v>
      </c>
      <c r="C38" t="s">
        <v>59</v>
      </c>
      <c r="D38" t="s">
        <v>60</v>
      </c>
      <c r="E38" t="s">
        <v>61</v>
      </c>
      <c r="F38" t="s">
        <v>62</v>
      </c>
      <c r="G38" t="s">
        <v>63</v>
      </c>
      <c r="H38" t="s">
        <v>64</v>
      </c>
      <c r="I38" t="s">
        <v>12</v>
      </c>
      <c r="J38" t="s">
        <v>65</v>
      </c>
      <c r="K38" t="s">
        <v>66</v>
      </c>
      <c r="L38" t="s">
        <v>93</v>
      </c>
      <c r="M38" t="s">
        <v>94</v>
      </c>
      <c r="N38" t="s">
        <v>97</v>
      </c>
      <c r="O38" t="s">
        <v>98</v>
      </c>
      <c r="P38" t="s">
        <v>71</v>
      </c>
      <c r="Q38" t="s">
        <v>72</v>
      </c>
      <c r="R38">
        <v>2518.2800000000002</v>
      </c>
      <c r="S38" t="s">
        <v>73</v>
      </c>
      <c r="T38" t="s">
        <v>74</v>
      </c>
      <c r="U38">
        <v>52986943.82</v>
      </c>
      <c r="V38" s="14">
        <v>4.7526424784089399E-5</v>
      </c>
      <c r="W38" s="15">
        <v>1155.8484489728778</v>
      </c>
      <c r="X38">
        <v>973.22439403516307</v>
      </c>
      <c r="Y38">
        <v>182.6240549377147</v>
      </c>
      <c r="Z38"/>
    </row>
    <row r="39" spans="1:26" x14ac:dyDescent="0.25">
      <c r="A39" t="s">
        <v>57</v>
      </c>
      <c r="B39" t="s">
        <v>58</v>
      </c>
      <c r="C39" t="s">
        <v>105</v>
      </c>
      <c r="D39" t="s">
        <v>106</v>
      </c>
      <c r="E39" t="s">
        <v>61</v>
      </c>
      <c r="F39" t="s">
        <v>62</v>
      </c>
      <c r="G39" t="s">
        <v>63</v>
      </c>
      <c r="H39" t="s">
        <v>64</v>
      </c>
      <c r="I39" t="s">
        <v>12</v>
      </c>
      <c r="J39" t="s">
        <v>65</v>
      </c>
      <c r="K39" t="s">
        <v>66</v>
      </c>
      <c r="L39" t="s">
        <v>93</v>
      </c>
      <c r="M39" t="s">
        <v>94</v>
      </c>
      <c r="N39" t="s">
        <v>95</v>
      </c>
      <c r="O39" t="s">
        <v>96</v>
      </c>
      <c r="P39" t="s">
        <v>71</v>
      </c>
      <c r="Q39" t="s">
        <v>72</v>
      </c>
      <c r="R39">
        <v>43167.360000000001</v>
      </c>
      <c r="S39" t="s">
        <v>73</v>
      </c>
      <c r="T39" t="s">
        <v>74</v>
      </c>
      <c r="U39">
        <v>52986943.82</v>
      </c>
      <c r="V39" s="14">
        <v>8.1467918109491804E-4</v>
      </c>
      <c r="W39" s="15">
        <v>19813.097075088499</v>
      </c>
      <c r="X39">
        <v>16682.627737224517</v>
      </c>
      <c r="Y39">
        <v>3130.4693378639827</v>
      </c>
      <c r="Z39"/>
    </row>
    <row r="40" spans="1:26" x14ac:dyDescent="0.25">
      <c r="A40" t="s">
        <v>57</v>
      </c>
      <c r="B40" t="s">
        <v>58</v>
      </c>
      <c r="C40" t="s">
        <v>109</v>
      </c>
      <c r="D40" t="s">
        <v>110</v>
      </c>
      <c r="E40" t="s">
        <v>61</v>
      </c>
      <c r="F40" t="s">
        <v>62</v>
      </c>
      <c r="G40" t="s">
        <v>63</v>
      </c>
      <c r="H40" t="s">
        <v>64</v>
      </c>
      <c r="I40" t="s">
        <v>12</v>
      </c>
      <c r="J40" t="s">
        <v>65</v>
      </c>
      <c r="K40" t="s">
        <v>66</v>
      </c>
      <c r="L40" t="s">
        <v>67</v>
      </c>
      <c r="M40" t="s">
        <v>68</v>
      </c>
      <c r="N40" t="s">
        <v>69</v>
      </c>
      <c r="O40" t="s">
        <v>70</v>
      </c>
      <c r="P40" t="s">
        <v>71</v>
      </c>
      <c r="Q40" t="s">
        <v>72</v>
      </c>
      <c r="R40">
        <v>476059.48</v>
      </c>
      <c r="S40" t="s">
        <v>73</v>
      </c>
      <c r="T40" t="s">
        <v>74</v>
      </c>
      <c r="U40">
        <v>52986943.82</v>
      </c>
      <c r="V40" s="14">
        <v>8.9844676004942701E-3</v>
      </c>
      <c r="W40" s="15">
        <v>218503.3481490679</v>
      </c>
      <c r="X40">
        <v>183979.81914151515</v>
      </c>
      <c r="Y40">
        <v>34523.52900755273</v>
      </c>
      <c r="Z40"/>
    </row>
    <row r="41" spans="1:26" x14ac:dyDescent="0.25">
      <c r="A41" t="s">
        <v>57</v>
      </c>
      <c r="B41" t="s">
        <v>58</v>
      </c>
      <c r="C41" t="s">
        <v>133</v>
      </c>
      <c r="D41" t="s">
        <v>134</v>
      </c>
      <c r="E41" t="s">
        <v>61</v>
      </c>
      <c r="F41" t="s">
        <v>62</v>
      </c>
      <c r="G41" t="s">
        <v>63</v>
      </c>
      <c r="H41" t="s">
        <v>64</v>
      </c>
      <c r="I41" t="s">
        <v>12</v>
      </c>
      <c r="J41" t="s">
        <v>65</v>
      </c>
      <c r="K41" t="s">
        <v>66</v>
      </c>
      <c r="L41" t="s">
        <v>67</v>
      </c>
      <c r="M41" t="s">
        <v>68</v>
      </c>
      <c r="N41" t="s">
        <v>69</v>
      </c>
      <c r="O41" t="s">
        <v>70</v>
      </c>
      <c r="P41" t="s">
        <v>71</v>
      </c>
      <c r="Q41" t="s">
        <v>72</v>
      </c>
      <c r="R41">
        <v>114689.53</v>
      </c>
      <c r="S41" t="s">
        <v>73</v>
      </c>
      <c r="T41" t="s">
        <v>74</v>
      </c>
      <c r="U41">
        <v>52986943.82</v>
      </c>
      <c r="V41" s="14">
        <v>2.16448660239035E-3</v>
      </c>
      <c r="W41" s="15">
        <v>52640.578237498805</v>
      </c>
      <c r="X41">
        <v>44323.366875973988</v>
      </c>
      <c r="Y41">
        <v>8317.2113615248109</v>
      </c>
      <c r="Z41"/>
    </row>
    <row r="42" spans="1:26" x14ac:dyDescent="0.25">
      <c r="A42" t="s">
        <v>57</v>
      </c>
      <c r="B42" t="s">
        <v>58</v>
      </c>
      <c r="C42" t="s">
        <v>81</v>
      </c>
      <c r="D42" t="s">
        <v>82</v>
      </c>
      <c r="E42" t="s">
        <v>61</v>
      </c>
      <c r="F42" t="s">
        <v>62</v>
      </c>
      <c r="G42" t="s">
        <v>63</v>
      </c>
      <c r="H42" t="s">
        <v>64</v>
      </c>
      <c r="I42" t="s">
        <v>12</v>
      </c>
      <c r="J42" t="s">
        <v>65</v>
      </c>
      <c r="K42" t="s">
        <v>66</v>
      </c>
      <c r="L42" t="s">
        <v>67</v>
      </c>
      <c r="M42" t="s">
        <v>68</v>
      </c>
      <c r="N42" t="s">
        <v>69</v>
      </c>
      <c r="O42" t="s">
        <v>70</v>
      </c>
      <c r="P42" t="s">
        <v>71</v>
      </c>
      <c r="Q42" t="s">
        <v>72</v>
      </c>
      <c r="R42">
        <v>190032.6</v>
      </c>
      <c r="S42" t="s">
        <v>73</v>
      </c>
      <c r="T42" t="s">
        <v>74</v>
      </c>
      <c r="U42">
        <v>52986943.82</v>
      </c>
      <c r="V42" s="14">
        <v>3.5864042403644298E-3</v>
      </c>
      <c r="W42" s="15">
        <v>87221.788666980254</v>
      </c>
      <c r="X42">
        <v>73440.746057597367</v>
      </c>
      <c r="Y42">
        <v>13781.042609382881</v>
      </c>
      <c r="Z42"/>
    </row>
    <row r="43" spans="1:26" x14ac:dyDescent="0.25">
      <c r="A43" t="s">
        <v>57</v>
      </c>
      <c r="B43" t="s">
        <v>58</v>
      </c>
      <c r="C43" t="s">
        <v>127</v>
      </c>
      <c r="D43" t="s">
        <v>128</v>
      </c>
      <c r="E43" t="s">
        <v>61</v>
      </c>
      <c r="F43" t="s">
        <v>62</v>
      </c>
      <c r="G43" t="s">
        <v>63</v>
      </c>
      <c r="H43" t="s">
        <v>64</v>
      </c>
      <c r="I43" t="s">
        <v>12</v>
      </c>
      <c r="J43" t="s">
        <v>65</v>
      </c>
      <c r="K43" t="s">
        <v>66</v>
      </c>
      <c r="L43" t="s">
        <v>67</v>
      </c>
      <c r="M43" t="s">
        <v>68</v>
      </c>
      <c r="N43" t="s">
        <v>69</v>
      </c>
      <c r="O43" t="s">
        <v>70</v>
      </c>
      <c r="P43" t="s">
        <v>71</v>
      </c>
      <c r="Q43" t="s">
        <v>72</v>
      </c>
      <c r="R43">
        <v>3935.08</v>
      </c>
      <c r="S43" t="s">
        <v>73</v>
      </c>
      <c r="T43" t="s">
        <v>74</v>
      </c>
      <c r="U43">
        <v>52986943.82</v>
      </c>
      <c r="V43" s="14">
        <v>7.4265087138592397E-5</v>
      </c>
      <c r="W43" s="15">
        <v>1806.135979551198</v>
      </c>
      <c r="X43">
        <v>1520.7664947821088</v>
      </c>
      <c r="Y43">
        <v>285.3694847690893</v>
      </c>
      <c r="Z43"/>
    </row>
    <row r="44" spans="1:26" x14ac:dyDescent="0.25">
      <c r="A44" t="s">
        <v>57</v>
      </c>
      <c r="B44" t="s">
        <v>58</v>
      </c>
      <c r="C44" t="s">
        <v>109</v>
      </c>
      <c r="D44" t="s">
        <v>110</v>
      </c>
      <c r="E44" t="s">
        <v>61</v>
      </c>
      <c r="F44" t="s">
        <v>62</v>
      </c>
      <c r="G44" t="s">
        <v>63</v>
      </c>
      <c r="H44" t="s">
        <v>64</v>
      </c>
      <c r="I44" t="s">
        <v>12</v>
      </c>
      <c r="J44" t="s">
        <v>65</v>
      </c>
      <c r="K44" t="s">
        <v>66</v>
      </c>
      <c r="L44" t="s">
        <v>93</v>
      </c>
      <c r="M44" t="s">
        <v>94</v>
      </c>
      <c r="N44" t="s">
        <v>95</v>
      </c>
      <c r="O44" t="s">
        <v>96</v>
      </c>
      <c r="P44" t="s">
        <v>71</v>
      </c>
      <c r="Q44" t="s">
        <v>72</v>
      </c>
      <c r="R44">
        <v>42949.52</v>
      </c>
      <c r="S44" t="s">
        <v>73</v>
      </c>
      <c r="T44" t="s">
        <v>74</v>
      </c>
      <c r="U44">
        <v>52986943.82</v>
      </c>
      <c r="V44" s="14">
        <v>8.10567979649897E-4</v>
      </c>
      <c r="W44" s="15">
        <v>19713.112154379014</v>
      </c>
      <c r="X44">
        <v>16598.440433987129</v>
      </c>
      <c r="Y44">
        <v>3114.6717203918843</v>
      </c>
      <c r="Z44"/>
    </row>
    <row r="45" spans="1:26" x14ac:dyDescent="0.25">
      <c r="A45" t="s">
        <v>57</v>
      </c>
      <c r="B45" t="s">
        <v>58</v>
      </c>
      <c r="C45" t="s">
        <v>111</v>
      </c>
      <c r="D45" t="s">
        <v>112</v>
      </c>
      <c r="E45" t="s">
        <v>61</v>
      </c>
      <c r="F45" t="s">
        <v>62</v>
      </c>
      <c r="G45" t="s">
        <v>63</v>
      </c>
      <c r="H45" t="s">
        <v>64</v>
      </c>
      <c r="I45" t="s">
        <v>12</v>
      </c>
      <c r="J45" t="s">
        <v>65</v>
      </c>
      <c r="K45" t="s">
        <v>66</v>
      </c>
      <c r="L45" t="s">
        <v>67</v>
      </c>
      <c r="M45" t="s">
        <v>68</v>
      </c>
      <c r="N45" t="s">
        <v>69</v>
      </c>
      <c r="O45" t="s">
        <v>70</v>
      </c>
      <c r="P45" t="s">
        <v>71</v>
      </c>
      <c r="Q45" t="s">
        <v>72</v>
      </c>
      <c r="R45">
        <v>127258.48</v>
      </c>
      <c r="S45" t="s">
        <v>73</v>
      </c>
      <c r="T45" t="s">
        <v>74</v>
      </c>
      <c r="U45">
        <v>52986943.82</v>
      </c>
      <c r="V45" s="14">
        <v>2.4016950370322398E-3</v>
      </c>
      <c r="W45" s="15">
        <v>58409.516307418591</v>
      </c>
      <c r="X45">
        <v>49180.812730846454</v>
      </c>
      <c r="Y45">
        <v>9228.7035765721375</v>
      </c>
      <c r="Z45"/>
    </row>
    <row r="46" spans="1:26" x14ac:dyDescent="0.25">
      <c r="A46" t="s">
        <v>57</v>
      </c>
      <c r="B46" t="s">
        <v>58</v>
      </c>
      <c r="C46" t="s">
        <v>113</v>
      </c>
      <c r="D46" t="s">
        <v>114</v>
      </c>
      <c r="E46" t="s">
        <v>61</v>
      </c>
      <c r="F46" t="s">
        <v>62</v>
      </c>
      <c r="G46" t="s">
        <v>63</v>
      </c>
      <c r="H46" t="s">
        <v>64</v>
      </c>
      <c r="I46" t="s">
        <v>12</v>
      </c>
      <c r="J46" t="s">
        <v>65</v>
      </c>
      <c r="K46" t="s">
        <v>66</v>
      </c>
      <c r="L46" t="s">
        <v>67</v>
      </c>
      <c r="M46" t="s">
        <v>68</v>
      </c>
      <c r="N46" t="s">
        <v>157</v>
      </c>
      <c r="O46" t="s">
        <v>158</v>
      </c>
      <c r="P46" t="s">
        <v>71</v>
      </c>
      <c r="Q46" t="s">
        <v>72</v>
      </c>
      <c r="R46">
        <v>6095.06</v>
      </c>
      <c r="S46" t="s">
        <v>73</v>
      </c>
      <c r="T46" t="s">
        <v>74</v>
      </c>
      <c r="U46">
        <v>52986943.82</v>
      </c>
      <c r="V46" s="14">
        <v>1.1502946878207001E-4</v>
      </c>
      <c r="W46" s="15">
        <v>2797.5307143751338</v>
      </c>
      <c r="X46">
        <v>2355.5208615038628</v>
      </c>
      <c r="Y46">
        <v>442.00985287127116</v>
      </c>
      <c r="Z46"/>
    </row>
    <row r="47" spans="1:26" x14ac:dyDescent="0.25">
      <c r="A47" t="s">
        <v>57</v>
      </c>
      <c r="B47" t="s">
        <v>58</v>
      </c>
      <c r="C47" t="s">
        <v>113</v>
      </c>
      <c r="D47" t="s">
        <v>114</v>
      </c>
      <c r="E47" t="s">
        <v>61</v>
      </c>
      <c r="F47" t="s">
        <v>62</v>
      </c>
      <c r="G47" t="s">
        <v>63</v>
      </c>
      <c r="H47" t="s">
        <v>64</v>
      </c>
      <c r="I47" t="s">
        <v>12</v>
      </c>
      <c r="J47" t="s">
        <v>65</v>
      </c>
      <c r="K47" t="s">
        <v>66</v>
      </c>
      <c r="L47" t="s">
        <v>77</v>
      </c>
      <c r="M47" t="s">
        <v>78</v>
      </c>
      <c r="N47" t="s">
        <v>135</v>
      </c>
      <c r="O47" t="s">
        <v>136</v>
      </c>
      <c r="P47" t="s">
        <v>71</v>
      </c>
      <c r="Q47" t="s">
        <v>72</v>
      </c>
      <c r="R47">
        <v>29976.78</v>
      </c>
      <c r="S47" t="s">
        <v>73</v>
      </c>
      <c r="T47" t="s">
        <v>74</v>
      </c>
      <c r="U47">
        <v>52986943.82</v>
      </c>
      <c r="V47" s="14">
        <v>5.6573898849182603E-4</v>
      </c>
      <c r="W47" s="15">
        <v>13758.841220277805</v>
      </c>
      <c r="X47">
        <v>11584.944307473912</v>
      </c>
      <c r="Y47">
        <v>2173.8969128038934</v>
      </c>
      <c r="Z47"/>
    </row>
    <row r="48" spans="1:26" x14ac:dyDescent="0.25">
      <c r="A48" t="s">
        <v>57</v>
      </c>
      <c r="B48" t="s">
        <v>58</v>
      </c>
      <c r="C48" t="s">
        <v>113</v>
      </c>
      <c r="D48" t="s">
        <v>114</v>
      </c>
      <c r="E48" t="s">
        <v>61</v>
      </c>
      <c r="F48" t="s">
        <v>62</v>
      </c>
      <c r="G48" t="s">
        <v>63</v>
      </c>
      <c r="H48" t="s">
        <v>64</v>
      </c>
      <c r="I48" t="s">
        <v>12</v>
      </c>
      <c r="J48" t="s">
        <v>65</v>
      </c>
      <c r="K48" t="s">
        <v>66</v>
      </c>
      <c r="L48" t="s">
        <v>67</v>
      </c>
      <c r="M48" t="s">
        <v>68</v>
      </c>
      <c r="N48" t="s">
        <v>119</v>
      </c>
      <c r="O48" t="s">
        <v>120</v>
      </c>
      <c r="P48" t="s">
        <v>71</v>
      </c>
      <c r="Q48" t="s">
        <v>72</v>
      </c>
      <c r="R48">
        <v>162204.03</v>
      </c>
      <c r="S48" t="s">
        <v>73</v>
      </c>
      <c r="T48" t="s">
        <v>74</v>
      </c>
      <c r="U48">
        <v>52986943.82</v>
      </c>
      <c r="V48" s="14">
        <v>3.0612075033241599E-3</v>
      </c>
      <c r="W48" s="15">
        <v>74448.939948158979</v>
      </c>
      <c r="X48">
        <v>62686.007436349857</v>
      </c>
      <c r="Y48">
        <v>11762.932511809118</v>
      </c>
      <c r="Z48"/>
    </row>
    <row r="49" spans="1:26" x14ac:dyDescent="0.25">
      <c r="A49" t="s">
        <v>57</v>
      </c>
      <c r="B49" t="s">
        <v>58</v>
      </c>
      <c r="C49" t="s">
        <v>101</v>
      </c>
      <c r="D49" t="s">
        <v>102</v>
      </c>
      <c r="E49" t="s">
        <v>61</v>
      </c>
      <c r="F49" t="s">
        <v>62</v>
      </c>
      <c r="G49" t="s">
        <v>63</v>
      </c>
      <c r="H49" t="s">
        <v>64</v>
      </c>
      <c r="I49" t="s">
        <v>12</v>
      </c>
      <c r="J49" t="s">
        <v>65</v>
      </c>
      <c r="K49" t="s">
        <v>66</v>
      </c>
      <c r="L49" t="s">
        <v>85</v>
      </c>
      <c r="M49" t="s">
        <v>86</v>
      </c>
      <c r="N49" t="s">
        <v>153</v>
      </c>
      <c r="O49" t="s">
        <v>154</v>
      </c>
      <c r="P49" t="s">
        <v>71</v>
      </c>
      <c r="Q49" t="s">
        <v>72</v>
      </c>
      <c r="R49">
        <v>27358.080000000002</v>
      </c>
      <c r="S49" t="s">
        <v>73</v>
      </c>
      <c r="T49" t="s">
        <v>74</v>
      </c>
      <c r="U49">
        <v>52986943.82</v>
      </c>
      <c r="V49" s="14">
        <v>5.1631737986129397E-4</v>
      </c>
      <c r="W49" s="15">
        <v>12556.901668947012</v>
      </c>
      <c r="X49">
        <v>10572.911205253384</v>
      </c>
      <c r="Y49">
        <v>1983.9904636936278</v>
      </c>
      <c r="Z49"/>
    </row>
    <row r="50" spans="1:26" x14ac:dyDescent="0.25">
      <c r="A50" t="s">
        <v>57</v>
      </c>
      <c r="B50" t="s">
        <v>58</v>
      </c>
      <c r="C50" t="s">
        <v>111</v>
      </c>
      <c r="D50" t="s">
        <v>112</v>
      </c>
      <c r="E50" t="s">
        <v>61</v>
      </c>
      <c r="F50" t="s">
        <v>62</v>
      </c>
      <c r="G50" t="s">
        <v>63</v>
      </c>
      <c r="H50" t="s">
        <v>64</v>
      </c>
      <c r="I50" t="s">
        <v>12</v>
      </c>
      <c r="J50" t="s">
        <v>65</v>
      </c>
      <c r="K50" t="s">
        <v>66</v>
      </c>
      <c r="L50" t="s">
        <v>93</v>
      </c>
      <c r="M50" t="s">
        <v>94</v>
      </c>
      <c r="N50" t="s">
        <v>95</v>
      </c>
      <c r="O50" t="s">
        <v>96</v>
      </c>
      <c r="P50" t="s">
        <v>71</v>
      </c>
      <c r="Q50" t="s">
        <v>72</v>
      </c>
      <c r="R50">
        <v>217346.79</v>
      </c>
      <c r="S50" t="s">
        <v>73</v>
      </c>
      <c r="T50" t="s">
        <v>74</v>
      </c>
      <c r="U50">
        <v>52986943.82</v>
      </c>
      <c r="V50" s="14">
        <v>4.1018933029680097E-3</v>
      </c>
      <c r="W50" s="15">
        <v>99758.545559164966</v>
      </c>
      <c r="X50">
        <v>83996.695360816899</v>
      </c>
      <c r="Y50">
        <v>15761.850198348066</v>
      </c>
      <c r="Z50"/>
    </row>
    <row r="51" spans="1:26" x14ac:dyDescent="0.25">
      <c r="A51" t="s">
        <v>57</v>
      </c>
      <c r="B51" t="s">
        <v>58</v>
      </c>
      <c r="C51" t="s">
        <v>101</v>
      </c>
      <c r="D51" t="s">
        <v>102</v>
      </c>
      <c r="E51" t="s">
        <v>61</v>
      </c>
      <c r="F51" t="s">
        <v>62</v>
      </c>
      <c r="G51" t="s">
        <v>63</v>
      </c>
      <c r="H51" t="s">
        <v>64</v>
      </c>
      <c r="I51" t="s">
        <v>12</v>
      </c>
      <c r="J51" t="s">
        <v>65</v>
      </c>
      <c r="K51" t="s">
        <v>66</v>
      </c>
      <c r="L51" t="s">
        <v>77</v>
      </c>
      <c r="M51" t="s">
        <v>78</v>
      </c>
      <c r="N51" t="s">
        <v>79</v>
      </c>
      <c r="O51" t="s">
        <v>80</v>
      </c>
      <c r="P51" t="s">
        <v>71</v>
      </c>
      <c r="Q51" t="s">
        <v>72</v>
      </c>
      <c r="R51">
        <v>-10763.01</v>
      </c>
      <c r="S51" t="s">
        <v>73</v>
      </c>
      <c r="T51" t="s">
        <v>74</v>
      </c>
      <c r="U51">
        <v>52986943.82</v>
      </c>
      <c r="V51" s="14">
        <v>-2.03125698975254E-4</v>
      </c>
      <c r="W51" s="15">
        <v>-4940.0417804134522</v>
      </c>
      <c r="X51">
        <v>-4159.5151791081262</v>
      </c>
      <c r="Y51">
        <v>-780.52660130532547</v>
      </c>
      <c r="Z51"/>
    </row>
    <row r="52" spans="1:26" x14ac:dyDescent="0.25">
      <c r="A52" t="s">
        <v>57</v>
      </c>
      <c r="B52" t="s">
        <v>58</v>
      </c>
      <c r="C52" t="s">
        <v>117</v>
      </c>
      <c r="D52" t="s">
        <v>118</v>
      </c>
      <c r="E52" t="s">
        <v>61</v>
      </c>
      <c r="F52" t="s">
        <v>62</v>
      </c>
      <c r="G52" t="s">
        <v>63</v>
      </c>
      <c r="H52" t="s">
        <v>64</v>
      </c>
      <c r="I52" t="s">
        <v>12</v>
      </c>
      <c r="J52" t="s">
        <v>65</v>
      </c>
      <c r="K52" t="s">
        <v>66</v>
      </c>
      <c r="L52" t="s">
        <v>67</v>
      </c>
      <c r="M52" t="s">
        <v>68</v>
      </c>
      <c r="N52" t="s">
        <v>69</v>
      </c>
      <c r="O52" t="s">
        <v>70</v>
      </c>
      <c r="P52" t="s">
        <v>71</v>
      </c>
      <c r="Q52" t="s">
        <v>72</v>
      </c>
      <c r="R52">
        <v>922295.05</v>
      </c>
      <c r="S52" t="s">
        <v>73</v>
      </c>
      <c r="T52" t="s">
        <v>74</v>
      </c>
      <c r="U52">
        <v>52986943.82</v>
      </c>
      <c r="V52" s="14">
        <v>1.7406081262831399E-2</v>
      </c>
      <c r="W52" s="15">
        <v>423318.0198539737</v>
      </c>
      <c r="X52">
        <v>356433.77271704585</v>
      </c>
      <c r="Y52">
        <v>66884.24713692785</v>
      </c>
      <c r="Z52"/>
    </row>
    <row r="53" spans="1:26" x14ac:dyDescent="0.25">
      <c r="A53" t="s">
        <v>57</v>
      </c>
      <c r="B53" t="s">
        <v>58</v>
      </c>
      <c r="C53" t="s">
        <v>101</v>
      </c>
      <c r="D53" t="s">
        <v>102</v>
      </c>
      <c r="E53" t="s">
        <v>61</v>
      </c>
      <c r="F53" t="s">
        <v>62</v>
      </c>
      <c r="G53" t="s">
        <v>63</v>
      </c>
      <c r="H53" t="s">
        <v>64</v>
      </c>
      <c r="I53" t="s">
        <v>12</v>
      </c>
      <c r="J53" t="s">
        <v>65</v>
      </c>
      <c r="K53" t="s">
        <v>66</v>
      </c>
      <c r="L53" t="s">
        <v>77</v>
      </c>
      <c r="M53" t="s">
        <v>78</v>
      </c>
      <c r="N53" t="s">
        <v>83</v>
      </c>
      <c r="O53" t="s">
        <v>84</v>
      </c>
      <c r="P53" t="s">
        <v>71</v>
      </c>
      <c r="Q53" t="s">
        <v>72</v>
      </c>
      <c r="R53">
        <v>93328.97</v>
      </c>
      <c r="S53" t="s">
        <v>73</v>
      </c>
      <c r="T53" t="s">
        <v>74</v>
      </c>
      <c r="U53">
        <v>52986943.82</v>
      </c>
      <c r="V53" s="14">
        <v>1.7613578604768101E-3</v>
      </c>
      <c r="W53" s="15">
        <v>42836.438052455</v>
      </c>
      <c r="X53">
        <v>36068.280840167106</v>
      </c>
      <c r="Y53">
        <v>6768.1572122878897</v>
      </c>
      <c r="Z53"/>
    </row>
    <row r="54" spans="1:26" x14ac:dyDescent="0.25">
      <c r="A54" t="s">
        <v>57</v>
      </c>
      <c r="B54" t="s">
        <v>58</v>
      </c>
      <c r="C54" t="s">
        <v>165</v>
      </c>
      <c r="D54" t="s">
        <v>166</v>
      </c>
      <c r="E54" t="s">
        <v>61</v>
      </c>
      <c r="F54" t="s">
        <v>62</v>
      </c>
      <c r="G54" t="s">
        <v>63</v>
      </c>
      <c r="H54" t="s">
        <v>64</v>
      </c>
      <c r="I54" t="s">
        <v>12</v>
      </c>
      <c r="J54" t="s">
        <v>65</v>
      </c>
      <c r="K54" t="s">
        <v>66</v>
      </c>
      <c r="L54" t="s">
        <v>93</v>
      </c>
      <c r="M54" t="s">
        <v>94</v>
      </c>
      <c r="N54" t="s">
        <v>95</v>
      </c>
      <c r="O54" t="s">
        <v>96</v>
      </c>
      <c r="P54" t="s">
        <v>71</v>
      </c>
      <c r="Q54" t="s">
        <v>72</v>
      </c>
      <c r="R54">
        <v>226634.04</v>
      </c>
      <c r="S54" t="s">
        <v>73</v>
      </c>
      <c r="T54" t="s">
        <v>74</v>
      </c>
      <c r="U54">
        <v>52986943.82</v>
      </c>
      <c r="V54" s="14">
        <v>4.2771676126460503E-3</v>
      </c>
      <c r="W54" s="15">
        <v>104021.23815400069</v>
      </c>
      <c r="X54">
        <v>87585.882525668581</v>
      </c>
      <c r="Y54">
        <v>16435.355628332109</v>
      </c>
      <c r="Z54"/>
    </row>
    <row r="55" spans="1:26" x14ac:dyDescent="0.25">
      <c r="A55" t="s">
        <v>57</v>
      </c>
      <c r="B55" t="s">
        <v>58</v>
      </c>
      <c r="C55" t="s">
        <v>113</v>
      </c>
      <c r="D55" t="s">
        <v>114</v>
      </c>
      <c r="E55" t="s">
        <v>61</v>
      </c>
      <c r="F55" t="s">
        <v>62</v>
      </c>
      <c r="G55" t="s">
        <v>63</v>
      </c>
      <c r="H55" t="s">
        <v>64</v>
      </c>
      <c r="I55" t="s">
        <v>12</v>
      </c>
      <c r="J55" t="s">
        <v>65</v>
      </c>
      <c r="K55" t="s">
        <v>66</v>
      </c>
      <c r="L55" t="s">
        <v>67</v>
      </c>
      <c r="M55" t="s">
        <v>68</v>
      </c>
      <c r="N55" t="s">
        <v>69</v>
      </c>
      <c r="O55" t="s">
        <v>70</v>
      </c>
      <c r="P55" t="s">
        <v>71</v>
      </c>
      <c r="Q55" t="s">
        <v>72</v>
      </c>
      <c r="R55">
        <v>2641996.77</v>
      </c>
      <c r="S55" t="s">
        <v>73</v>
      </c>
      <c r="T55" t="s">
        <v>74</v>
      </c>
      <c r="U55">
        <v>52986943.82</v>
      </c>
      <c r="V55" s="14">
        <v>4.98612786382817E-2</v>
      </c>
      <c r="W55" s="15">
        <v>1212632.3795590049</v>
      </c>
      <c r="X55">
        <v>1021036.4635886821</v>
      </c>
      <c r="Y55">
        <v>191595.91597032279</v>
      </c>
      <c r="Z55"/>
    </row>
    <row r="56" spans="1:26" x14ac:dyDescent="0.25">
      <c r="A56" t="s">
        <v>57</v>
      </c>
      <c r="B56" t="s">
        <v>58</v>
      </c>
      <c r="C56" t="s">
        <v>161</v>
      </c>
      <c r="D56" t="s">
        <v>162</v>
      </c>
      <c r="E56" t="s">
        <v>61</v>
      </c>
      <c r="F56" t="s">
        <v>62</v>
      </c>
      <c r="G56" t="s">
        <v>63</v>
      </c>
      <c r="H56" t="s">
        <v>64</v>
      </c>
      <c r="I56" t="s">
        <v>12</v>
      </c>
      <c r="J56" t="s">
        <v>65</v>
      </c>
      <c r="K56" t="s">
        <v>66</v>
      </c>
      <c r="L56" t="s">
        <v>67</v>
      </c>
      <c r="M56" t="s">
        <v>68</v>
      </c>
      <c r="N56" t="s">
        <v>69</v>
      </c>
      <c r="O56" t="s">
        <v>70</v>
      </c>
      <c r="P56" t="s">
        <v>71</v>
      </c>
      <c r="Q56" t="s">
        <v>72</v>
      </c>
      <c r="R56">
        <v>717273.47</v>
      </c>
      <c r="S56" t="s">
        <v>73</v>
      </c>
      <c r="T56" t="s">
        <v>74</v>
      </c>
      <c r="U56">
        <v>52986943.82</v>
      </c>
      <c r="V56" s="14">
        <v>1.3536796393402601E-2</v>
      </c>
      <c r="W56" s="15">
        <v>329216.53977671126</v>
      </c>
      <c r="X56">
        <v>277200.32649199088</v>
      </c>
      <c r="Y56">
        <v>52016.213284720383</v>
      </c>
      <c r="Z56"/>
    </row>
    <row r="57" spans="1:26" x14ac:dyDescent="0.25">
      <c r="A57" t="s">
        <v>57</v>
      </c>
      <c r="B57" t="s">
        <v>58</v>
      </c>
      <c r="C57" t="s">
        <v>123</v>
      </c>
      <c r="D57" t="s">
        <v>124</v>
      </c>
      <c r="E57" t="s">
        <v>61</v>
      </c>
      <c r="F57" t="s">
        <v>62</v>
      </c>
      <c r="G57" t="s">
        <v>63</v>
      </c>
      <c r="H57" t="s">
        <v>64</v>
      </c>
      <c r="I57" t="s">
        <v>12</v>
      </c>
      <c r="J57" t="s">
        <v>65</v>
      </c>
      <c r="K57" t="s">
        <v>66</v>
      </c>
      <c r="L57" t="s">
        <v>85</v>
      </c>
      <c r="M57" t="s">
        <v>86</v>
      </c>
      <c r="N57" t="s">
        <v>107</v>
      </c>
      <c r="O57" t="s">
        <v>108</v>
      </c>
      <c r="P57" t="s">
        <v>71</v>
      </c>
      <c r="Q57" t="s">
        <v>72</v>
      </c>
      <c r="R57">
        <v>4014.13</v>
      </c>
      <c r="S57" t="s">
        <v>73</v>
      </c>
      <c r="T57" t="s">
        <v>74</v>
      </c>
      <c r="U57">
        <v>52986943.82</v>
      </c>
      <c r="V57" s="14">
        <v>7.5756964086025704E-5</v>
      </c>
      <c r="W57" s="15">
        <v>1842.4186089217637</v>
      </c>
      <c r="X57">
        <v>1551.316468712125</v>
      </c>
      <c r="Y57">
        <v>291.10214020963866</v>
      </c>
      <c r="Z57"/>
    </row>
    <row r="58" spans="1:26" x14ac:dyDescent="0.25">
      <c r="A58" t="s">
        <v>57</v>
      </c>
      <c r="B58" t="s">
        <v>58</v>
      </c>
      <c r="C58" t="s">
        <v>123</v>
      </c>
      <c r="D58" t="s">
        <v>124</v>
      </c>
      <c r="E58" t="s">
        <v>61</v>
      </c>
      <c r="F58" t="s">
        <v>62</v>
      </c>
      <c r="G58" t="s">
        <v>63</v>
      </c>
      <c r="H58" t="s">
        <v>64</v>
      </c>
      <c r="I58" t="s">
        <v>12</v>
      </c>
      <c r="J58" t="s">
        <v>65</v>
      </c>
      <c r="K58" t="s">
        <v>66</v>
      </c>
      <c r="L58" t="s">
        <v>77</v>
      </c>
      <c r="M58" t="s">
        <v>78</v>
      </c>
      <c r="N58" t="s">
        <v>83</v>
      </c>
      <c r="O58" t="s">
        <v>84</v>
      </c>
      <c r="P58" t="s">
        <v>71</v>
      </c>
      <c r="Q58" t="s">
        <v>72</v>
      </c>
      <c r="R58">
        <v>92436.72</v>
      </c>
      <c r="S58" t="s">
        <v>73</v>
      </c>
      <c r="T58" t="s">
        <v>74</v>
      </c>
      <c r="U58">
        <v>52986943.82</v>
      </c>
      <c r="V58" s="14">
        <v>1.74451880663307E-3</v>
      </c>
      <c r="W58" s="15">
        <v>42426.910208610672</v>
      </c>
      <c r="X58">
        <v>35723.458395650188</v>
      </c>
      <c r="Y58">
        <v>6703.4518129604867</v>
      </c>
      <c r="Z58"/>
    </row>
    <row r="59" spans="1:26" x14ac:dyDescent="0.25">
      <c r="A59" t="s">
        <v>57</v>
      </c>
      <c r="B59" t="s">
        <v>58</v>
      </c>
      <c r="C59" t="s">
        <v>113</v>
      </c>
      <c r="D59" t="s">
        <v>114</v>
      </c>
      <c r="E59" t="s">
        <v>61</v>
      </c>
      <c r="F59" t="s">
        <v>62</v>
      </c>
      <c r="G59" t="s">
        <v>63</v>
      </c>
      <c r="H59" t="s">
        <v>64</v>
      </c>
      <c r="I59" t="s">
        <v>12</v>
      </c>
      <c r="J59" t="s">
        <v>65</v>
      </c>
      <c r="K59" t="s">
        <v>66</v>
      </c>
      <c r="L59" t="s">
        <v>77</v>
      </c>
      <c r="M59" t="s">
        <v>78</v>
      </c>
      <c r="N59" t="s">
        <v>155</v>
      </c>
      <c r="O59" t="s">
        <v>156</v>
      </c>
      <c r="P59" t="s">
        <v>71</v>
      </c>
      <c r="Q59" t="s">
        <v>72</v>
      </c>
      <c r="R59">
        <v>23245.919999999998</v>
      </c>
      <c r="S59" t="s">
        <v>73</v>
      </c>
      <c r="T59" t="s">
        <v>74</v>
      </c>
      <c r="U59">
        <v>52986943.82</v>
      </c>
      <c r="V59" s="14">
        <v>4.3871033737986198E-4</v>
      </c>
      <c r="W59" s="15">
        <v>10669.488927739403</v>
      </c>
      <c r="X59">
        <v>8983.7096771565775</v>
      </c>
      <c r="Y59">
        <v>1685.7792505828256</v>
      </c>
      <c r="Z59"/>
    </row>
    <row r="60" spans="1:26" x14ac:dyDescent="0.25">
      <c r="A60" t="s">
        <v>57</v>
      </c>
      <c r="B60" t="s">
        <v>58</v>
      </c>
      <c r="C60" t="s">
        <v>113</v>
      </c>
      <c r="D60" t="s">
        <v>114</v>
      </c>
      <c r="E60" t="s">
        <v>61</v>
      </c>
      <c r="F60" t="s">
        <v>62</v>
      </c>
      <c r="G60" t="s">
        <v>63</v>
      </c>
      <c r="H60" t="s">
        <v>64</v>
      </c>
      <c r="I60" t="s">
        <v>12</v>
      </c>
      <c r="J60" t="s">
        <v>65</v>
      </c>
      <c r="K60" t="s">
        <v>66</v>
      </c>
      <c r="L60" t="s">
        <v>77</v>
      </c>
      <c r="M60" t="s">
        <v>78</v>
      </c>
      <c r="N60" t="s">
        <v>83</v>
      </c>
      <c r="O60" t="s">
        <v>84</v>
      </c>
      <c r="P60" t="s">
        <v>71</v>
      </c>
      <c r="Q60" t="s">
        <v>72</v>
      </c>
      <c r="R60">
        <v>228774.1</v>
      </c>
      <c r="S60" t="s">
        <v>73</v>
      </c>
      <c r="T60" t="s">
        <v>74</v>
      </c>
      <c r="U60">
        <v>52986943.82</v>
      </c>
      <c r="V60" s="14">
        <v>4.3175560526223199E-3</v>
      </c>
      <c r="W60" s="15">
        <v>105003.48994161324</v>
      </c>
      <c r="X60">
        <v>88412.93853083835</v>
      </c>
      <c r="Y60">
        <v>16590.551410774893</v>
      </c>
      <c r="Z60"/>
    </row>
    <row r="61" spans="1:26" x14ac:dyDescent="0.25">
      <c r="A61" t="s">
        <v>57</v>
      </c>
      <c r="B61" t="s">
        <v>58</v>
      </c>
      <c r="C61" t="s">
        <v>101</v>
      </c>
      <c r="D61" t="s">
        <v>102</v>
      </c>
      <c r="E61" t="s">
        <v>61</v>
      </c>
      <c r="F61" t="s">
        <v>62</v>
      </c>
      <c r="G61" t="s">
        <v>63</v>
      </c>
      <c r="H61" t="s">
        <v>64</v>
      </c>
      <c r="I61" t="s">
        <v>12</v>
      </c>
      <c r="J61" t="s">
        <v>65</v>
      </c>
      <c r="K61" t="s">
        <v>66</v>
      </c>
      <c r="L61" t="s">
        <v>77</v>
      </c>
      <c r="M61" t="s">
        <v>78</v>
      </c>
      <c r="N61" t="s">
        <v>155</v>
      </c>
      <c r="O61" t="s">
        <v>156</v>
      </c>
      <c r="P61" t="s">
        <v>71</v>
      </c>
      <c r="Q61" t="s">
        <v>72</v>
      </c>
      <c r="R61">
        <v>177295.6</v>
      </c>
      <c r="S61" t="s">
        <v>73</v>
      </c>
      <c r="T61" t="s">
        <v>74</v>
      </c>
      <c r="U61">
        <v>52986943.82</v>
      </c>
      <c r="V61" s="14">
        <v>3.3460242697198098E-3</v>
      </c>
      <c r="W61" s="15">
        <v>81375.718454546673</v>
      </c>
      <c r="X61">
        <v>68518.354938728298</v>
      </c>
      <c r="Y61">
        <v>12857.363515818375</v>
      </c>
      <c r="Z61"/>
    </row>
    <row r="62" spans="1:26" x14ac:dyDescent="0.25">
      <c r="A62" t="s">
        <v>57</v>
      </c>
      <c r="B62" t="s">
        <v>58</v>
      </c>
      <c r="C62" t="s">
        <v>131</v>
      </c>
      <c r="D62" t="s">
        <v>132</v>
      </c>
      <c r="E62" t="s">
        <v>61</v>
      </c>
      <c r="F62" t="s">
        <v>62</v>
      </c>
      <c r="G62" t="s">
        <v>63</v>
      </c>
      <c r="H62" t="s">
        <v>64</v>
      </c>
      <c r="I62" t="s">
        <v>12</v>
      </c>
      <c r="J62" t="s">
        <v>65</v>
      </c>
      <c r="K62" t="s">
        <v>66</v>
      </c>
      <c r="L62" t="s">
        <v>67</v>
      </c>
      <c r="M62" t="s">
        <v>68</v>
      </c>
      <c r="N62" t="s">
        <v>69</v>
      </c>
      <c r="O62" t="s">
        <v>70</v>
      </c>
      <c r="P62" t="s">
        <v>71</v>
      </c>
      <c r="Q62" t="s">
        <v>72</v>
      </c>
      <c r="R62">
        <v>6079.5</v>
      </c>
      <c r="S62" t="s">
        <v>73</v>
      </c>
      <c r="T62" t="s">
        <v>74</v>
      </c>
      <c r="U62">
        <v>52986943.82</v>
      </c>
      <c r="V62" s="14">
        <v>1.14735811535997E-4</v>
      </c>
      <c r="W62" s="15">
        <v>2790.3889343244546</v>
      </c>
      <c r="X62">
        <v>2349.5074827011908</v>
      </c>
      <c r="Y62">
        <v>440.88145162326384</v>
      </c>
      <c r="Z62"/>
    </row>
    <row r="63" spans="1:26" x14ac:dyDescent="0.25">
      <c r="A63" t="s">
        <v>57</v>
      </c>
      <c r="B63" t="s">
        <v>58</v>
      </c>
      <c r="C63" t="s">
        <v>121</v>
      </c>
      <c r="D63" t="s">
        <v>122</v>
      </c>
      <c r="E63" t="s">
        <v>61</v>
      </c>
      <c r="F63" t="s">
        <v>62</v>
      </c>
      <c r="G63" t="s">
        <v>63</v>
      </c>
      <c r="H63" t="s">
        <v>64</v>
      </c>
      <c r="I63" t="s">
        <v>12</v>
      </c>
      <c r="J63" t="s">
        <v>65</v>
      </c>
      <c r="K63" t="s">
        <v>66</v>
      </c>
      <c r="L63" t="s">
        <v>67</v>
      </c>
      <c r="M63" t="s">
        <v>68</v>
      </c>
      <c r="N63" t="s">
        <v>119</v>
      </c>
      <c r="O63" t="s">
        <v>120</v>
      </c>
      <c r="P63" t="s">
        <v>71</v>
      </c>
      <c r="Q63" t="s">
        <v>72</v>
      </c>
      <c r="R63">
        <v>1186.32</v>
      </c>
      <c r="S63" t="s">
        <v>73</v>
      </c>
      <c r="T63" t="s">
        <v>74</v>
      </c>
      <c r="U63">
        <v>52986943.82</v>
      </c>
      <c r="V63" s="14">
        <v>2.2388911578482502E-5</v>
      </c>
      <c r="W63" s="15">
        <v>544.50106103590701</v>
      </c>
      <c r="X63">
        <v>458.4698933922337</v>
      </c>
      <c r="Y63">
        <v>86.031167643673314</v>
      </c>
      <c r="Z63"/>
    </row>
    <row r="64" spans="1:26" x14ac:dyDescent="0.25">
      <c r="A64" t="s">
        <v>57</v>
      </c>
      <c r="B64" t="s">
        <v>58</v>
      </c>
      <c r="C64" t="s">
        <v>113</v>
      </c>
      <c r="D64" t="s">
        <v>114</v>
      </c>
      <c r="E64" t="s">
        <v>61</v>
      </c>
      <c r="F64" t="s">
        <v>62</v>
      </c>
      <c r="G64" t="s">
        <v>63</v>
      </c>
      <c r="H64" t="s">
        <v>64</v>
      </c>
      <c r="I64" t="s">
        <v>12</v>
      </c>
      <c r="J64" t="s">
        <v>65</v>
      </c>
      <c r="K64" t="s">
        <v>66</v>
      </c>
      <c r="L64" t="s">
        <v>93</v>
      </c>
      <c r="M64" t="s">
        <v>94</v>
      </c>
      <c r="N64" t="s">
        <v>159</v>
      </c>
      <c r="O64" t="s">
        <v>160</v>
      </c>
      <c r="P64" t="s">
        <v>71</v>
      </c>
      <c r="Q64" t="s">
        <v>72</v>
      </c>
      <c r="R64">
        <v>179836.36</v>
      </c>
      <c r="S64" t="s">
        <v>73</v>
      </c>
      <c r="T64" t="s">
        <v>74</v>
      </c>
      <c r="U64">
        <v>52986943.82</v>
      </c>
      <c r="V64" s="14">
        <v>3.3939749499596601E-3</v>
      </c>
      <c r="W64" s="15">
        <v>82541.884847962836</v>
      </c>
      <c r="X64">
        <v>69500.267041984698</v>
      </c>
      <c r="Y64">
        <v>13041.617805978129</v>
      </c>
      <c r="Z64"/>
    </row>
    <row r="65" spans="1:26" x14ac:dyDescent="0.25">
      <c r="A65" t="s">
        <v>57</v>
      </c>
      <c r="B65" t="s">
        <v>58</v>
      </c>
      <c r="C65" t="s">
        <v>145</v>
      </c>
      <c r="D65" t="s">
        <v>146</v>
      </c>
      <c r="E65" t="s">
        <v>61</v>
      </c>
      <c r="F65" t="s">
        <v>62</v>
      </c>
      <c r="G65" t="s">
        <v>63</v>
      </c>
      <c r="H65" t="s">
        <v>64</v>
      </c>
      <c r="I65" t="s">
        <v>12</v>
      </c>
      <c r="J65" t="s">
        <v>65</v>
      </c>
      <c r="K65" t="s">
        <v>66</v>
      </c>
      <c r="L65" t="s">
        <v>67</v>
      </c>
      <c r="M65" t="s">
        <v>68</v>
      </c>
      <c r="N65" t="s">
        <v>69</v>
      </c>
      <c r="O65" t="s">
        <v>70</v>
      </c>
      <c r="P65" t="s">
        <v>71</v>
      </c>
      <c r="Q65" t="s">
        <v>72</v>
      </c>
      <c r="R65">
        <v>645643.65</v>
      </c>
      <c r="S65" t="s">
        <v>73</v>
      </c>
      <c r="T65" t="s">
        <v>74</v>
      </c>
      <c r="U65">
        <v>52986943.82</v>
      </c>
      <c r="V65" s="14">
        <v>1.21849573395532E-2</v>
      </c>
      <c r="W65" s="15">
        <v>296339.64906272927</v>
      </c>
      <c r="X65">
        <v>249517.98451081803</v>
      </c>
      <c r="Y65">
        <v>46821.664551911228</v>
      </c>
      <c r="Z65"/>
    </row>
    <row r="66" spans="1:26" x14ac:dyDescent="0.25">
      <c r="A66" t="s">
        <v>57</v>
      </c>
      <c r="B66" t="s">
        <v>58</v>
      </c>
      <c r="C66" t="s">
        <v>113</v>
      </c>
      <c r="D66" t="s">
        <v>114</v>
      </c>
      <c r="E66" t="s">
        <v>61</v>
      </c>
      <c r="F66" t="s">
        <v>62</v>
      </c>
      <c r="G66" t="s">
        <v>63</v>
      </c>
      <c r="H66" t="s">
        <v>64</v>
      </c>
      <c r="I66" t="s">
        <v>12</v>
      </c>
      <c r="J66" t="s">
        <v>65</v>
      </c>
      <c r="K66" t="s">
        <v>66</v>
      </c>
      <c r="L66" t="s">
        <v>93</v>
      </c>
      <c r="M66" t="s">
        <v>94</v>
      </c>
      <c r="N66" t="s">
        <v>95</v>
      </c>
      <c r="O66" t="s">
        <v>96</v>
      </c>
      <c r="P66" t="s">
        <v>71</v>
      </c>
      <c r="Q66" t="s">
        <v>72</v>
      </c>
      <c r="R66">
        <v>627968.13</v>
      </c>
      <c r="S66" t="s">
        <v>73</v>
      </c>
      <c r="T66" t="s">
        <v>74</v>
      </c>
      <c r="U66">
        <v>52986943.82</v>
      </c>
      <c r="V66" s="14">
        <v>1.18513747864615E-2</v>
      </c>
      <c r="W66" s="15">
        <v>288226.8806744676</v>
      </c>
      <c r="X66">
        <v>242687.03352790172</v>
      </c>
      <c r="Y66">
        <v>45539.84714656588</v>
      </c>
      <c r="Z66"/>
    </row>
    <row r="67" spans="1:26" x14ac:dyDescent="0.25">
      <c r="A67" t="s">
        <v>57</v>
      </c>
      <c r="B67" t="s">
        <v>58</v>
      </c>
      <c r="C67" t="s">
        <v>59</v>
      </c>
      <c r="D67" t="s">
        <v>60</v>
      </c>
      <c r="E67" t="s">
        <v>61</v>
      </c>
      <c r="F67" t="s">
        <v>62</v>
      </c>
      <c r="G67" t="s">
        <v>63</v>
      </c>
      <c r="H67" t="s">
        <v>64</v>
      </c>
      <c r="I67" t="s">
        <v>12</v>
      </c>
      <c r="J67" t="s">
        <v>65</v>
      </c>
      <c r="K67" t="s">
        <v>66</v>
      </c>
      <c r="L67" t="s">
        <v>141</v>
      </c>
      <c r="M67" t="s">
        <v>142</v>
      </c>
      <c r="N67" t="s">
        <v>143</v>
      </c>
      <c r="O67" t="s">
        <v>144</v>
      </c>
      <c r="P67" t="s">
        <v>71</v>
      </c>
      <c r="Q67" t="s">
        <v>72</v>
      </c>
      <c r="R67">
        <v>348.67</v>
      </c>
      <c r="S67" t="s">
        <v>73</v>
      </c>
      <c r="T67" t="s">
        <v>74</v>
      </c>
      <c r="U67">
        <v>52986943.82</v>
      </c>
      <c r="V67" s="14">
        <v>6.5803002563132197E-6</v>
      </c>
      <c r="W67" s="15">
        <v>160.03370503016876</v>
      </c>
      <c r="X67">
        <v>134.7483796354021</v>
      </c>
      <c r="Y67">
        <v>25.285325394766666</v>
      </c>
      <c r="Z67"/>
    </row>
    <row r="68" spans="1:26" x14ac:dyDescent="0.25">
      <c r="A68" t="s">
        <v>57</v>
      </c>
      <c r="B68" t="s">
        <v>58</v>
      </c>
      <c r="C68" t="s">
        <v>117</v>
      </c>
      <c r="D68" t="s">
        <v>118</v>
      </c>
      <c r="E68" t="s">
        <v>61</v>
      </c>
      <c r="F68" t="s">
        <v>62</v>
      </c>
      <c r="G68" t="s">
        <v>63</v>
      </c>
      <c r="H68" t="s">
        <v>64</v>
      </c>
      <c r="I68" t="s">
        <v>12</v>
      </c>
      <c r="J68" t="s">
        <v>65</v>
      </c>
      <c r="K68" t="s">
        <v>66</v>
      </c>
      <c r="L68" t="s">
        <v>147</v>
      </c>
      <c r="M68" t="s">
        <v>148</v>
      </c>
      <c r="N68" t="s">
        <v>149</v>
      </c>
      <c r="O68" t="s">
        <v>150</v>
      </c>
      <c r="P68" t="s">
        <v>71</v>
      </c>
      <c r="Q68" t="s">
        <v>72</v>
      </c>
      <c r="R68">
        <v>1735.49</v>
      </c>
      <c r="S68" t="s">
        <v>73</v>
      </c>
      <c r="T68" t="s">
        <v>74</v>
      </c>
      <c r="U68">
        <v>52986943.82</v>
      </c>
      <c r="V68" s="14">
        <v>3.2753162852637201E-5</v>
      </c>
      <c r="W68" s="15">
        <v>796.5609164620048</v>
      </c>
      <c r="X68">
        <v>670.70429166100803</v>
      </c>
      <c r="Y68">
        <v>125.85662480099676</v>
      </c>
      <c r="Z68"/>
    </row>
    <row r="69" spans="1:26" x14ac:dyDescent="0.25">
      <c r="A69" t="s">
        <v>57</v>
      </c>
      <c r="B69" t="s">
        <v>58</v>
      </c>
      <c r="C69" t="s">
        <v>59</v>
      </c>
      <c r="D69" t="s">
        <v>60</v>
      </c>
      <c r="E69" t="s">
        <v>61</v>
      </c>
      <c r="F69" t="s">
        <v>62</v>
      </c>
      <c r="G69" t="s">
        <v>63</v>
      </c>
      <c r="H69" t="s">
        <v>64</v>
      </c>
      <c r="I69" t="s">
        <v>12</v>
      </c>
      <c r="J69" t="s">
        <v>65</v>
      </c>
      <c r="K69" t="s">
        <v>66</v>
      </c>
      <c r="L69" t="s">
        <v>67</v>
      </c>
      <c r="M69" t="s">
        <v>68</v>
      </c>
      <c r="N69" t="s">
        <v>129</v>
      </c>
      <c r="O69" t="s">
        <v>130</v>
      </c>
      <c r="P69" t="s">
        <v>71</v>
      </c>
      <c r="Q69" t="s">
        <v>72</v>
      </c>
      <c r="R69">
        <v>84794.62</v>
      </c>
      <c r="S69" t="s">
        <v>73</v>
      </c>
      <c r="T69" t="s">
        <v>74</v>
      </c>
      <c r="U69">
        <v>52986943.82</v>
      </c>
      <c r="V69" s="14">
        <v>1.6002927115036599E-3</v>
      </c>
      <c r="W69" s="15">
        <v>38919.313979479812</v>
      </c>
      <c r="X69">
        <v>32770.062370722</v>
      </c>
      <c r="Y69">
        <v>6149.2516087578106</v>
      </c>
      <c r="Z69"/>
    </row>
    <row r="70" spans="1:26" x14ac:dyDescent="0.25">
      <c r="A70" t="s">
        <v>57</v>
      </c>
      <c r="B70" t="s">
        <v>58</v>
      </c>
      <c r="C70" t="s">
        <v>101</v>
      </c>
      <c r="D70" t="s">
        <v>102</v>
      </c>
      <c r="E70" t="s">
        <v>61</v>
      </c>
      <c r="F70" t="s">
        <v>62</v>
      </c>
      <c r="G70" t="s">
        <v>63</v>
      </c>
      <c r="H70" t="s">
        <v>64</v>
      </c>
      <c r="I70" t="s">
        <v>12</v>
      </c>
      <c r="J70" t="s">
        <v>65</v>
      </c>
      <c r="K70" t="s">
        <v>66</v>
      </c>
      <c r="L70" t="s">
        <v>67</v>
      </c>
      <c r="M70" t="s">
        <v>68</v>
      </c>
      <c r="N70" t="s">
        <v>129</v>
      </c>
      <c r="O70" t="s">
        <v>130</v>
      </c>
      <c r="P70" t="s">
        <v>71</v>
      </c>
      <c r="Q70" t="s">
        <v>72</v>
      </c>
      <c r="R70">
        <v>129145.89</v>
      </c>
      <c r="S70" t="s">
        <v>73</v>
      </c>
      <c r="T70" t="s">
        <v>74</v>
      </c>
      <c r="U70">
        <v>52986943.82</v>
      </c>
      <c r="V70" s="14">
        <v>2.4373153212745502E-3</v>
      </c>
      <c r="W70" s="15">
        <v>59275.805965866253</v>
      </c>
      <c r="X70">
        <v>49910.228623259383</v>
      </c>
      <c r="Y70">
        <v>9365.5773426068681</v>
      </c>
      <c r="Z70"/>
    </row>
    <row r="71" spans="1:26" x14ac:dyDescent="0.25">
      <c r="A71" t="s">
        <v>57</v>
      </c>
      <c r="B71" t="s">
        <v>58</v>
      </c>
      <c r="C71" t="s">
        <v>123</v>
      </c>
      <c r="D71" t="s">
        <v>124</v>
      </c>
      <c r="E71" t="s">
        <v>61</v>
      </c>
      <c r="F71" t="s">
        <v>62</v>
      </c>
      <c r="G71" t="s">
        <v>63</v>
      </c>
      <c r="H71" t="s">
        <v>64</v>
      </c>
      <c r="I71" t="s">
        <v>12</v>
      </c>
      <c r="J71" t="s">
        <v>65</v>
      </c>
      <c r="K71" t="s">
        <v>66</v>
      </c>
      <c r="L71" t="s">
        <v>67</v>
      </c>
      <c r="M71" t="s">
        <v>68</v>
      </c>
      <c r="N71" t="s">
        <v>69</v>
      </c>
      <c r="O71" t="s">
        <v>70</v>
      </c>
      <c r="P71" t="s">
        <v>71</v>
      </c>
      <c r="Q71" t="s">
        <v>72</v>
      </c>
      <c r="R71">
        <v>135907.81</v>
      </c>
      <c r="S71" t="s">
        <v>73</v>
      </c>
      <c r="T71" t="s">
        <v>74</v>
      </c>
      <c r="U71">
        <v>52986943.82</v>
      </c>
      <c r="V71" s="14">
        <v>2.5649301545242402E-3</v>
      </c>
      <c r="W71" s="15">
        <v>62379.414279508375</v>
      </c>
      <c r="X71">
        <v>52523.466823346047</v>
      </c>
      <c r="Y71">
        <v>9855.9474561623229</v>
      </c>
      <c r="Z71"/>
    </row>
    <row r="72" spans="1:26" x14ac:dyDescent="0.25">
      <c r="A72" t="s">
        <v>57</v>
      </c>
      <c r="B72" t="s">
        <v>58</v>
      </c>
      <c r="C72" t="s">
        <v>113</v>
      </c>
      <c r="D72" t="s">
        <v>114</v>
      </c>
      <c r="E72" t="s">
        <v>61</v>
      </c>
      <c r="F72" t="s">
        <v>62</v>
      </c>
      <c r="G72" t="s">
        <v>63</v>
      </c>
      <c r="H72" t="s">
        <v>64</v>
      </c>
      <c r="I72" t="s">
        <v>12</v>
      </c>
      <c r="J72" t="s">
        <v>65</v>
      </c>
      <c r="K72" t="s">
        <v>66</v>
      </c>
      <c r="L72" t="s">
        <v>67</v>
      </c>
      <c r="M72" t="s">
        <v>68</v>
      </c>
      <c r="N72" t="s">
        <v>129</v>
      </c>
      <c r="O72" t="s">
        <v>130</v>
      </c>
      <c r="P72" t="s">
        <v>71</v>
      </c>
      <c r="Q72" t="s">
        <v>72</v>
      </c>
      <c r="R72">
        <v>1958.34</v>
      </c>
      <c r="S72" t="s">
        <v>73</v>
      </c>
      <c r="T72" t="s">
        <v>74</v>
      </c>
      <c r="U72">
        <v>52986943.82</v>
      </c>
      <c r="V72" s="14">
        <v>3.6958915891669602E-5</v>
      </c>
      <c r="W72" s="15">
        <v>898.84534347314354</v>
      </c>
      <c r="X72">
        <v>756.82777920438684</v>
      </c>
      <c r="Y72">
        <v>142.01756426875667</v>
      </c>
      <c r="Z72"/>
    </row>
    <row r="73" spans="1:26" x14ac:dyDescent="0.25">
      <c r="A73" t="s">
        <v>57</v>
      </c>
      <c r="B73" t="s">
        <v>58</v>
      </c>
      <c r="C73" t="s">
        <v>139</v>
      </c>
      <c r="D73" t="s">
        <v>140</v>
      </c>
      <c r="E73" t="s">
        <v>61</v>
      </c>
      <c r="F73" t="s">
        <v>62</v>
      </c>
      <c r="G73" t="s">
        <v>63</v>
      </c>
      <c r="H73" t="s">
        <v>64</v>
      </c>
      <c r="I73" t="s">
        <v>12</v>
      </c>
      <c r="J73" t="s">
        <v>65</v>
      </c>
      <c r="K73" t="s">
        <v>66</v>
      </c>
      <c r="L73" t="s">
        <v>93</v>
      </c>
      <c r="M73" t="s">
        <v>94</v>
      </c>
      <c r="N73" t="s">
        <v>95</v>
      </c>
      <c r="O73" t="s">
        <v>96</v>
      </c>
      <c r="P73" t="s">
        <v>71</v>
      </c>
      <c r="Q73" t="s">
        <v>72</v>
      </c>
      <c r="R73">
        <v>1031295.86</v>
      </c>
      <c r="S73" t="s">
        <v>73</v>
      </c>
      <c r="T73" t="s">
        <v>74</v>
      </c>
      <c r="U73">
        <v>52986943.82</v>
      </c>
      <c r="V73" s="14">
        <v>1.9463207078018602E-2</v>
      </c>
      <c r="W73" s="15">
        <v>473347.5706486759</v>
      </c>
      <c r="X73">
        <v>398558.65448618511</v>
      </c>
      <c r="Y73">
        <v>74788.916162490787</v>
      </c>
      <c r="Z73"/>
    </row>
    <row r="74" spans="1:26" x14ac:dyDescent="0.25">
      <c r="A74" t="s">
        <v>57</v>
      </c>
      <c r="B74" t="s">
        <v>58</v>
      </c>
      <c r="C74" t="s">
        <v>89</v>
      </c>
      <c r="D74" t="s">
        <v>90</v>
      </c>
      <c r="E74" t="s">
        <v>61</v>
      </c>
      <c r="F74" t="s">
        <v>62</v>
      </c>
      <c r="G74" t="s">
        <v>63</v>
      </c>
      <c r="H74" t="s">
        <v>64</v>
      </c>
      <c r="I74" t="s">
        <v>12</v>
      </c>
      <c r="J74" t="s">
        <v>65</v>
      </c>
      <c r="K74" t="s">
        <v>66</v>
      </c>
      <c r="L74" t="s">
        <v>67</v>
      </c>
      <c r="M74" t="s">
        <v>68</v>
      </c>
      <c r="N74" t="s">
        <v>69</v>
      </c>
      <c r="O74" t="s">
        <v>70</v>
      </c>
      <c r="P74" t="s">
        <v>71</v>
      </c>
      <c r="Q74" t="s">
        <v>72</v>
      </c>
      <c r="R74">
        <v>281252.12</v>
      </c>
      <c r="S74" t="s">
        <v>73</v>
      </c>
      <c r="T74" t="s">
        <v>74</v>
      </c>
      <c r="U74">
        <v>52986943.82</v>
      </c>
      <c r="V74" s="14">
        <v>5.3079513503445502E-3</v>
      </c>
      <c r="W74" s="15">
        <v>129090.02441044421</v>
      </c>
      <c r="X74">
        <v>108693.80055359402</v>
      </c>
      <c r="Y74">
        <v>20396.223856850185</v>
      </c>
      <c r="Z74"/>
    </row>
    <row r="75" spans="1:26" x14ac:dyDescent="0.25">
      <c r="A75" t="s">
        <v>57</v>
      </c>
      <c r="B75" t="s">
        <v>58</v>
      </c>
      <c r="C75" t="s">
        <v>127</v>
      </c>
      <c r="D75" t="s">
        <v>128</v>
      </c>
      <c r="E75" t="s">
        <v>61</v>
      </c>
      <c r="F75" t="s">
        <v>62</v>
      </c>
      <c r="G75" t="s">
        <v>63</v>
      </c>
      <c r="H75" t="s">
        <v>64</v>
      </c>
      <c r="I75" t="s">
        <v>12</v>
      </c>
      <c r="J75" t="s">
        <v>65</v>
      </c>
      <c r="K75" t="s">
        <v>66</v>
      </c>
      <c r="L75" t="s">
        <v>67</v>
      </c>
      <c r="M75" t="s">
        <v>68</v>
      </c>
      <c r="N75" t="s">
        <v>129</v>
      </c>
      <c r="O75" t="s">
        <v>130</v>
      </c>
      <c r="P75" t="s">
        <v>71</v>
      </c>
      <c r="Q75" t="s">
        <v>72</v>
      </c>
      <c r="R75">
        <v>1571521.63</v>
      </c>
      <c r="S75" t="s">
        <v>73</v>
      </c>
      <c r="T75" t="s">
        <v>74</v>
      </c>
      <c r="U75">
        <v>52986943.82</v>
      </c>
      <c r="V75" s="14">
        <v>2.96586577127105E-2</v>
      </c>
      <c r="W75" s="15">
        <v>721302.17392936035</v>
      </c>
      <c r="X75">
        <v>607336.43044852139</v>
      </c>
      <c r="Y75">
        <v>113965.74348083894</v>
      </c>
      <c r="Z75"/>
    </row>
    <row r="76" spans="1:26" x14ac:dyDescent="0.25">
      <c r="A76" t="s">
        <v>57</v>
      </c>
      <c r="B76" t="s">
        <v>58</v>
      </c>
      <c r="C76" t="s">
        <v>59</v>
      </c>
      <c r="D76" t="s">
        <v>60</v>
      </c>
      <c r="E76" t="s">
        <v>61</v>
      </c>
      <c r="F76" t="s">
        <v>62</v>
      </c>
      <c r="G76" t="s">
        <v>63</v>
      </c>
      <c r="H76" t="s">
        <v>64</v>
      </c>
      <c r="I76" t="s">
        <v>12</v>
      </c>
      <c r="J76" t="s">
        <v>65</v>
      </c>
      <c r="K76" t="s">
        <v>66</v>
      </c>
      <c r="L76" t="s">
        <v>67</v>
      </c>
      <c r="M76" t="s">
        <v>68</v>
      </c>
      <c r="N76" t="s">
        <v>69</v>
      </c>
      <c r="O76" t="s">
        <v>70</v>
      </c>
      <c r="P76" t="s">
        <v>71</v>
      </c>
      <c r="Q76" t="s">
        <v>72</v>
      </c>
      <c r="R76">
        <v>2259832.65</v>
      </c>
      <c r="S76" t="s">
        <v>73</v>
      </c>
      <c r="T76" t="s">
        <v>74</v>
      </c>
      <c r="U76">
        <v>52986943.82</v>
      </c>
      <c r="V76" s="14">
        <v>4.2648858135256797E-2</v>
      </c>
      <c r="W76" s="15">
        <v>1037225.4330101378</v>
      </c>
      <c r="X76">
        <v>873343.81459453597</v>
      </c>
      <c r="Y76">
        <v>163881.61841560176</v>
      </c>
      <c r="Z76"/>
    </row>
    <row r="77" spans="1:26" x14ac:dyDescent="0.25">
      <c r="A77" t="s">
        <v>57</v>
      </c>
      <c r="B77" t="s">
        <v>58</v>
      </c>
      <c r="C77" t="s">
        <v>81</v>
      </c>
      <c r="D77" t="s">
        <v>82</v>
      </c>
      <c r="E77" t="s">
        <v>61</v>
      </c>
      <c r="F77" t="s">
        <v>62</v>
      </c>
      <c r="G77" t="s">
        <v>63</v>
      </c>
      <c r="H77" t="s">
        <v>64</v>
      </c>
      <c r="I77" t="s">
        <v>12</v>
      </c>
      <c r="J77" t="s">
        <v>65</v>
      </c>
      <c r="K77" t="s">
        <v>66</v>
      </c>
      <c r="L77" t="s">
        <v>93</v>
      </c>
      <c r="M77" t="s">
        <v>94</v>
      </c>
      <c r="N77" t="s">
        <v>95</v>
      </c>
      <c r="O77" t="s">
        <v>96</v>
      </c>
      <c r="P77" t="s">
        <v>71</v>
      </c>
      <c r="Q77" t="s">
        <v>72</v>
      </c>
      <c r="R77">
        <v>167838.54</v>
      </c>
      <c r="S77" t="s">
        <v>73</v>
      </c>
      <c r="T77" t="s">
        <v>74</v>
      </c>
      <c r="U77">
        <v>52986943.82</v>
      </c>
      <c r="V77" s="14">
        <v>3.16754520830939E-3</v>
      </c>
      <c r="W77" s="15">
        <v>77035.085906599779</v>
      </c>
      <c r="X77">
        <v>64863.542333357014</v>
      </c>
      <c r="Y77">
        <v>12171.543573242765</v>
      </c>
      <c r="Z77"/>
    </row>
    <row r="78" spans="1:26" x14ac:dyDescent="0.25">
      <c r="A78" t="s">
        <v>57</v>
      </c>
      <c r="B78" t="s">
        <v>58</v>
      </c>
      <c r="C78" t="s">
        <v>161</v>
      </c>
      <c r="D78" t="s">
        <v>162</v>
      </c>
      <c r="E78" t="s">
        <v>61</v>
      </c>
      <c r="F78" t="s">
        <v>62</v>
      </c>
      <c r="G78" t="s">
        <v>63</v>
      </c>
      <c r="H78" t="s">
        <v>64</v>
      </c>
      <c r="I78" t="s">
        <v>12</v>
      </c>
      <c r="J78" t="s">
        <v>65</v>
      </c>
      <c r="K78" t="s">
        <v>66</v>
      </c>
      <c r="L78" t="s">
        <v>67</v>
      </c>
      <c r="M78" t="s">
        <v>68</v>
      </c>
      <c r="N78" t="s">
        <v>129</v>
      </c>
      <c r="O78" t="s">
        <v>130</v>
      </c>
      <c r="P78" t="s">
        <v>71</v>
      </c>
      <c r="Q78" t="s">
        <v>72</v>
      </c>
      <c r="R78">
        <v>-5064.8</v>
      </c>
      <c r="S78" t="s">
        <v>73</v>
      </c>
      <c r="T78" t="s">
        <v>74</v>
      </c>
      <c r="U78">
        <v>52986943.82</v>
      </c>
      <c r="V78" s="14">
        <v>-9.5585811048198003E-5</v>
      </c>
      <c r="W78" s="15">
        <v>-2324.6585861611234</v>
      </c>
      <c r="X78">
        <v>-1957.3625295476659</v>
      </c>
      <c r="Y78">
        <v>-367.29605661345749</v>
      </c>
      <c r="Z78"/>
    </row>
    <row r="79" spans="1:26" x14ac:dyDescent="0.25">
      <c r="A79" t="s">
        <v>57</v>
      </c>
      <c r="B79" t="s">
        <v>58</v>
      </c>
      <c r="C79" t="s">
        <v>139</v>
      </c>
      <c r="D79" t="s">
        <v>140</v>
      </c>
      <c r="E79" t="s">
        <v>61</v>
      </c>
      <c r="F79" t="s">
        <v>62</v>
      </c>
      <c r="G79" t="s">
        <v>63</v>
      </c>
      <c r="H79" t="s">
        <v>64</v>
      </c>
      <c r="I79" t="s">
        <v>12</v>
      </c>
      <c r="J79" t="s">
        <v>65</v>
      </c>
      <c r="K79" t="s">
        <v>66</v>
      </c>
      <c r="L79" t="s">
        <v>67</v>
      </c>
      <c r="M79" t="s">
        <v>68</v>
      </c>
      <c r="N79" t="s">
        <v>129</v>
      </c>
      <c r="O79" t="s">
        <v>130</v>
      </c>
      <c r="P79" t="s">
        <v>71</v>
      </c>
      <c r="Q79" t="s">
        <v>72</v>
      </c>
      <c r="R79">
        <v>918.3</v>
      </c>
      <c r="S79" t="s">
        <v>73</v>
      </c>
      <c r="T79" t="s">
        <v>74</v>
      </c>
      <c r="U79">
        <v>52986943.82</v>
      </c>
      <c r="V79" s="14">
        <v>1.7330684387450701E-5</v>
      </c>
      <c r="W79" s="15">
        <v>421.4843586462963</v>
      </c>
      <c r="X79">
        <v>354.88982998018145</v>
      </c>
      <c r="Y79">
        <v>66.594528666114812</v>
      </c>
      <c r="Z79"/>
    </row>
    <row r="80" spans="1:26" s="20" customFormat="1" x14ac:dyDescent="0.25">
      <c r="A80" s="20" t="s">
        <v>57</v>
      </c>
      <c r="B80" s="20" t="s">
        <v>58</v>
      </c>
      <c r="C80" s="20" t="s">
        <v>151</v>
      </c>
      <c r="D80" s="20" t="s">
        <v>152</v>
      </c>
      <c r="E80" s="20" t="s">
        <v>61</v>
      </c>
      <c r="F80" s="20" t="s">
        <v>62</v>
      </c>
      <c r="G80" s="20" t="s">
        <v>63</v>
      </c>
      <c r="H80" s="20" t="s">
        <v>64</v>
      </c>
      <c r="I80" s="20" t="s">
        <v>12</v>
      </c>
      <c r="J80" s="20" t="s">
        <v>65</v>
      </c>
      <c r="K80" s="20" t="s">
        <v>66</v>
      </c>
      <c r="L80" s="20" t="s">
        <v>67</v>
      </c>
      <c r="M80" s="20" t="s">
        <v>68</v>
      </c>
      <c r="N80" s="20" t="s">
        <v>129</v>
      </c>
      <c r="O80" s="20" t="s">
        <v>130</v>
      </c>
      <c r="P80" s="20" t="s">
        <v>71</v>
      </c>
      <c r="Q80" s="20" t="s">
        <v>72</v>
      </c>
      <c r="R80" s="20">
        <v>41295.57</v>
      </c>
      <c r="S80" s="20" t="s">
        <v>73</v>
      </c>
      <c r="T80" s="20" t="s">
        <v>74</v>
      </c>
      <c r="U80" s="20">
        <v>52986943.82</v>
      </c>
      <c r="V80" s="21">
        <v>7.7935368645309401E-4</v>
      </c>
      <c r="W80" s="22">
        <v>18953.976735688993</v>
      </c>
      <c r="X80" s="20">
        <v>15959.248411450131</v>
      </c>
      <c r="Y80" s="20">
        <v>2994.7283242388612</v>
      </c>
    </row>
    <row r="81" spans="1:26" x14ac:dyDescent="0.25">
      <c r="A81" t="s">
        <v>57</v>
      </c>
      <c r="B81" t="s">
        <v>58</v>
      </c>
      <c r="C81" t="s">
        <v>91</v>
      </c>
      <c r="D81" t="s">
        <v>92</v>
      </c>
      <c r="E81" t="s">
        <v>61</v>
      </c>
      <c r="F81" t="s">
        <v>62</v>
      </c>
      <c r="G81" t="s">
        <v>63</v>
      </c>
      <c r="H81" t="s">
        <v>64</v>
      </c>
      <c r="I81" t="s">
        <v>12</v>
      </c>
      <c r="J81" t="s">
        <v>65</v>
      </c>
      <c r="K81" t="s">
        <v>66</v>
      </c>
      <c r="L81" t="s">
        <v>93</v>
      </c>
      <c r="M81" t="s">
        <v>94</v>
      </c>
      <c r="N81" t="s">
        <v>95</v>
      </c>
      <c r="O81" t="s">
        <v>96</v>
      </c>
      <c r="P81" t="s">
        <v>71</v>
      </c>
      <c r="Q81" t="s">
        <v>72</v>
      </c>
      <c r="R81">
        <v>4970.51</v>
      </c>
      <c r="S81" t="s">
        <v>73</v>
      </c>
      <c r="T81" t="s">
        <v>74</v>
      </c>
      <c r="U81">
        <v>52986943.82</v>
      </c>
      <c r="V81" s="14">
        <v>9.38063160782614E-5</v>
      </c>
      <c r="W81" s="15">
        <v>2281.3810513938788</v>
      </c>
      <c r="X81">
        <v>1920.9228452736459</v>
      </c>
      <c r="Y81">
        <v>360.45820612023283</v>
      </c>
      <c r="Z81"/>
    </row>
    <row r="82" spans="1:26" s="20" customFormat="1" x14ac:dyDescent="0.25">
      <c r="A82" s="20" t="s">
        <v>57</v>
      </c>
      <c r="B82" s="20" t="s">
        <v>58</v>
      </c>
      <c r="C82" s="20" t="s">
        <v>117</v>
      </c>
      <c r="D82" s="20" t="s">
        <v>118</v>
      </c>
      <c r="E82" s="20" t="s">
        <v>61</v>
      </c>
      <c r="F82" s="20" t="s">
        <v>62</v>
      </c>
      <c r="G82" s="20" t="s">
        <v>63</v>
      </c>
      <c r="H82" s="20" t="s">
        <v>64</v>
      </c>
      <c r="I82" s="20" t="s">
        <v>12</v>
      </c>
      <c r="J82" s="20" t="s">
        <v>65</v>
      </c>
      <c r="K82" s="20" t="s">
        <v>66</v>
      </c>
      <c r="L82" s="20" t="s">
        <v>93</v>
      </c>
      <c r="M82" s="20" t="s">
        <v>94</v>
      </c>
      <c r="N82" s="20" t="s">
        <v>95</v>
      </c>
      <c r="O82" s="20" t="s">
        <v>96</v>
      </c>
      <c r="P82" s="20" t="s">
        <v>71</v>
      </c>
      <c r="Q82" s="20" t="s">
        <v>72</v>
      </c>
      <c r="R82" s="20">
        <v>774058.54</v>
      </c>
      <c r="S82" s="20" t="s">
        <v>73</v>
      </c>
      <c r="T82" s="20" t="s">
        <v>74</v>
      </c>
      <c r="U82" s="20">
        <v>52986943.82</v>
      </c>
      <c r="V82" s="21">
        <v>1.4608476809485901E-2</v>
      </c>
      <c r="W82" s="22">
        <v>355279.93824086786</v>
      </c>
      <c r="X82" s="20">
        <v>299145.70799881074</v>
      </c>
      <c r="Y82" s="20">
        <v>56134.230242057121</v>
      </c>
    </row>
    <row r="83" spans="1:26" x14ac:dyDescent="0.25">
      <c r="A83" t="s">
        <v>57</v>
      </c>
      <c r="B83" t="s">
        <v>58</v>
      </c>
      <c r="C83" t="s">
        <v>89</v>
      </c>
      <c r="D83" t="s">
        <v>90</v>
      </c>
      <c r="E83" t="s">
        <v>61</v>
      </c>
      <c r="F83" t="s">
        <v>62</v>
      </c>
      <c r="G83" t="s">
        <v>63</v>
      </c>
      <c r="H83" t="s">
        <v>64</v>
      </c>
      <c r="I83" t="s">
        <v>12</v>
      </c>
      <c r="J83" t="s">
        <v>65</v>
      </c>
      <c r="K83" t="s">
        <v>66</v>
      </c>
      <c r="L83" t="s">
        <v>93</v>
      </c>
      <c r="M83" t="s">
        <v>94</v>
      </c>
      <c r="N83" t="s">
        <v>95</v>
      </c>
      <c r="O83" t="s">
        <v>96</v>
      </c>
      <c r="P83" t="s">
        <v>71</v>
      </c>
      <c r="Q83" t="s">
        <v>72</v>
      </c>
      <c r="R83">
        <v>280180.96999999997</v>
      </c>
      <c r="S83" t="s">
        <v>73</v>
      </c>
      <c r="T83" t="s">
        <v>74</v>
      </c>
      <c r="U83">
        <v>52986943.82</v>
      </c>
      <c r="V83" s="14">
        <v>5.28773599307392E-3</v>
      </c>
      <c r="W83" s="15">
        <v>128598.38445534889</v>
      </c>
      <c r="X83">
        <v>108279.83971140377</v>
      </c>
      <c r="Y83">
        <v>20318.544743945124</v>
      </c>
      <c r="Z83"/>
    </row>
    <row r="84" spans="1:26" s="20" customFormat="1" x14ac:dyDescent="0.25">
      <c r="A84" s="20" t="s">
        <v>57</v>
      </c>
      <c r="B84" s="20" t="s">
        <v>58</v>
      </c>
      <c r="C84" s="20" t="s">
        <v>145</v>
      </c>
      <c r="D84" s="20" t="s">
        <v>146</v>
      </c>
      <c r="E84" s="20" t="s">
        <v>61</v>
      </c>
      <c r="F84" s="20" t="s">
        <v>62</v>
      </c>
      <c r="G84" s="20" t="s">
        <v>63</v>
      </c>
      <c r="H84" s="20" t="s">
        <v>64</v>
      </c>
      <c r="I84" s="20" t="s">
        <v>12</v>
      </c>
      <c r="J84" s="20" t="s">
        <v>65</v>
      </c>
      <c r="K84" s="20" t="s">
        <v>66</v>
      </c>
      <c r="L84" s="20" t="s">
        <v>67</v>
      </c>
      <c r="M84" s="20" t="s">
        <v>68</v>
      </c>
      <c r="N84" s="20" t="s">
        <v>157</v>
      </c>
      <c r="O84" s="20" t="s">
        <v>158</v>
      </c>
      <c r="P84" s="20" t="s">
        <v>71</v>
      </c>
      <c r="Q84" s="20" t="s">
        <v>72</v>
      </c>
      <c r="R84" s="20">
        <v>3635.98</v>
      </c>
      <c r="S84" s="20" t="s">
        <v>73</v>
      </c>
      <c r="T84" s="20" t="s">
        <v>74</v>
      </c>
      <c r="U84" s="20">
        <v>52986943.82</v>
      </c>
      <c r="V84" s="21">
        <v>6.8620300358361003E-5</v>
      </c>
      <c r="W84" s="22">
        <v>1668.8540763919832</v>
      </c>
      <c r="X84" s="20">
        <v>1405.1751323220499</v>
      </c>
      <c r="Y84" s="20">
        <v>263.67894406993332</v>
      </c>
    </row>
    <row r="85" spans="1:26" s="20" customFormat="1" x14ac:dyDescent="0.25">
      <c r="A85" s="20" t="s">
        <v>57</v>
      </c>
      <c r="B85" s="20" t="s">
        <v>58</v>
      </c>
      <c r="C85" s="20" t="s">
        <v>145</v>
      </c>
      <c r="D85" s="20" t="s">
        <v>146</v>
      </c>
      <c r="E85" s="20" t="s">
        <v>61</v>
      </c>
      <c r="F85" s="20" t="s">
        <v>62</v>
      </c>
      <c r="G85" s="20" t="s">
        <v>63</v>
      </c>
      <c r="H85" s="20" t="s">
        <v>64</v>
      </c>
      <c r="I85" s="20" t="s">
        <v>12</v>
      </c>
      <c r="J85" s="20" t="s">
        <v>65</v>
      </c>
      <c r="K85" s="20" t="s">
        <v>66</v>
      </c>
      <c r="L85" s="20" t="s">
        <v>85</v>
      </c>
      <c r="M85" s="20" t="s">
        <v>86</v>
      </c>
      <c r="N85" s="20" t="s">
        <v>107</v>
      </c>
      <c r="O85" s="20" t="s">
        <v>108</v>
      </c>
      <c r="P85" s="20" t="s">
        <v>71</v>
      </c>
      <c r="Q85" s="20" t="s">
        <v>72</v>
      </c>
      <c r="R85" s="20">
        <v>32723.56</v>
      </c>
      <c r="S85" s="20" t="s">
        <v>73</v>
      </c>
      <c r="T85" s="20" t="s">
        <v>74</v>
      </c>
      <c r="U85" s="20">
        <v>52986943.82</v>
      </c>
      <c r="V85" s="21">
        <v>6.1757779635609902E-4</v>
      </c>
      <c r="W85" s="22">
        <v>15019.567351871483</v>
      </c>
      <c r="X85" s="20">
        <v>12646.475710275789</v>
      </c>
      <c r="Y85" s="20">
        <v>2373.0916415956945</v>
      </c>
    </row>
    <row r="86" spans="1:26" x14ac:dyDescent="0.25">
      <c r="A86" t="s">
        <v>57</v>
      </c>
      <c r="B86" t="s">
        <v>58</v>
      </c>
      <c r="C86" t="s">
        <v>101</v>
      </c>
      <c r="D86" t="s">
        <v>102</v>
      </c>
      <c r="E86" t="s">
        <v>61</v>
      </c>
      <c r="F86" t="s">
        <v>62</v>
      </c>
      <c r="G86" t="s">
        <v>63</v>
      </c>
      <c r="H86" t="s">
        <v>64</v>
      </c>
      <c r="I86" t="s">
        <v>12</v>
      </c>
      <c r="J86" t="s">
        <v>205</v>
      </c>
      <c r="K86" t="s">
        <v>206</v>
      </c>
      <c r="L86" t="s">
        <v>93</v>
      </c>
      <c r="M86" t="s">
        <v>94</v>
      </c>
      <c r="N86" t="s">
        <v>95</v>
      </c>
      <c r="O86" t="s">
        <v>96</v>
      </c>
      <c r="P86" t="s">
        <v>71</v>
      </c>
      <c r="Q86" t="s">
        <v>72</v>
      </c>
      <c r="R86">
        <v>173.53</v>
      </c>
      <c r="S86" t="s">
        <v>73</v>
      </c>
      <c r="T86" t="s">
        <v>74</v>
      </c>
      <c r="U86">
        <v>52986943.82</v>
      </c>
      <c r="V86" s="14">
        <v>3.2749577063642802E-6</v>
      </c>
      <c r="W86" s="15">
        <v>79.647370963619466</v>
      </c>
      <c r="X86">
        <v>67.063086351367588</v>
      </c>
      <c r="Y86">
        <v>12.584284612251876</v>
      </c>
      <c r="Z86"/>
    </row>
    <row r="87" spans="1:26" x14ac:dyDescent="0.25">
      <c r="A87" t="s">
        <v>57</v>
      </c>
      <c r="B87" t="s">
        <v>58</v>
      </c>
      <c r="C87" t="s">
        <v>131</v>
      </c>
      <c r="D87" t="s">
        <v>132</v>
      </c>
      <c r="E87" t="s">
        <v>61</v>
      </c>
      <c r="F87" t="s">
        <v>62</v>
      </c>
      <c r="G87" t="s">
        <v>63</v>
      </c>
      <c r="H87" t="s">
        <v>64</v>
      </c>
      <c r="I87" t="s">
        <v>12</v>
      </c>
      <c r="J87" t="s">
        <v>205</v>
      </c>
      <c r="K87" t="s">
        <v>206</v>
      </c>
      <c r="L87" t="s">
        <v>67</v>
      </c>
      <c r="M87" t="s">
        <v>68</v>
      </c>
      <c r="N87" t="s">
        <v>129</v>
      </c>
      <c r="O87" t="s">
        <v>130</v>
      </c>
      <c r="P87" t="s">
        <v>71</v>
      </c>
      <c r="Q87" t="s">
        <v>72</v>
      </c>
      <c r="R87">
        <v>13333.25</v>
      </c>
      <c r="S87" t="s">
        <v>73</v>
      </c>
      <c r="T87" t="s">
        <v>74</v>
      </c>
      <c r="U87">
        <v>52986943.82</v>
      </c>
      <c r="V87" s="14">
        <v>2.5163274268646003E-4</v>
      </c>
      <c r="W87" s="15">
        <v>6119.7390013293152</v>
      </c>
      <c r="X87">
        <v>5152.8202391192835</v>
      </c>
      <c r="Y87">
        <v>966.91876221003179</v>
      </c>
      <c r="Z87"/>
    </row>
    <row r="88" spans="1:26" s="20" customFormat="1" x14ac:dyDescent="0.25">
      <c r="A88" s="20" t="s">
        <v>57</v>
      </c>
      <c r="B88" s="20" t="s">
        <v>58</v>
      </c>
      <c r="C88" s="20" t="s">
        <v>81</v>
      </c>
      <c r="D88" s="20" t="s">
        <v>82</v>
      </c>
      <c r="E88" s="20" t="s">
        <v>61</v>
      </c>
      <c r="F88" s="20" t="s">
        <v>62</v>
      </c>
      <c r="G88" s="20" t="s">
        <v>63</v>
      </c>
      <c r="H88" s="20" t="s">
        <v>64</v>
      </c>
      <c r="I88" s="20" t="s">
        <v>12</v>
      </c>
      <c r="J88" s="20" t="s">
        <v>205</v>
      </c>
      <c r="K88" s="20" t="s">
        <v>206</v>
      </c>
      <c r="L88" s="20" t="s">
        <v>93</v>
      </c>
      <c r="M88" s="20" t="s">
        <v>94</v>
      </c>
      <c r="N88" s="20" t="s">
        <v>95</v>
      </c>
      <c r="O88" s="20" t="s">
        <v>96</v>
      </c>
      <c r="P88" s="20" t="s">
        <v>71</v>
      </c>
      <c r="Q88" s="20" t="s">
        <v>72</v>
      </c>
      <c r="R88" s="20">
        <v>6459.39</v>
      </c>
      <c r="S88" s="20" t="s">
        <v>73</v>
      </c>
      <c r="T88" s="20" t="s">
        <v>74</v>
      </c>
      <c r="U88" s="20">
        <v>52986943.82</v>
      </c>
      <c r="V88" s="21">
        <v>1.21905313541822E-4</v>
      </c>
      <c r="W88" s="22">
        <v>2964.7520977853633</v>
      </c>
      <c r="X88" s="20">
        <v>2496.3212663352756</v>
      </c>
      <c r="Y88" s="20">
        <v>468.4308314500874</v>
      </c>
    </row>
    <row r="89" spans="1:26" s="20" customFormat="1" x14ac:dyDescent="0.25">
      <c r="A89" s="20" t="s">
        <v>57</v>
      </c>
      <c r="B89" s="20" t="s">
        <v>58</v>
      </c>
      <c r="C89" s="20" t="s">
        <v>81</v>
      </c>
      <c r="D89" s="20" t="s">
        <v>82</v>
      </c>
      <c r="E89" s="20" t="s">
        <v>61</v>
      </c>
      <c r="F89" s="20" t="s">
        <v>62</v>
      </c>
      <c r="G89" s="20" t="s">
        <v>63</v>
      </c>
      <c r="H89" s="20" t="s">
        <v>64</v>
      </c>
      <c r="I89" s="20" t="s">
        <v>12</v>
      </c>
      <c r="J89" s="20" t="s">
        <v>205</v>
      </c>
      <c r="K89" s="20" t="s">
        <v>206</v>
      </c>
      <c r="L89" s="20" t="s">
        <v>67</v>
      </c>
      <c r="M89" s="20" t="s">
        <v>68</v>
      </c>
      <c r="N89" s="20" t="s">
        <v>69</v>
      </c>
      <c r="O89" s="20" t="s">
        <v>70</v>
      </c>
      <c r="P89" s="20" t="s">
        <v>71</v>
      </c>
      <c r="Q89" s="20" t="s">
        <v>72</v>
      </c>
      <c r="R89" s="20">
        <v>7116.1</v>
      </c>
      <c r="S89" s="20" t="s">
        <v>73</v>
      </c>
      <c r="T89" s="20" t="s">
        <v>74</v>
      </c>
      <c r="U89" s="20">
        <v>52986943.82</v>
      </c>
      <c r="V89" s="21">
        <v>1.3429912138684301E-4</v>
      </c>
      <c r="W89" s="22">
        <v>3266.1710166208313</v>
      </c>
      <c r="X89" s="20">
        <v>2750.1159959947399</v>
      </c>
      <c r="Y89" s="20">
        <v>516.05502062609139</v>
      </c>
    </row>
    <row r="90" spans="1:26" x14ac:dyDescent="0.25">
      <c r="A90" t="s">
        <v>57</v>
      </c>
      <c r="B90" t="s">
        <v>58</v>
      </c>
      <c r="C90" t="s">
        <v>81</v>
      </c>
      <c r="D90" t="s">
        <v>82</v>
      </c>
      <c r="E90" t="s">
        <v>61</v>
      </c>
      <c r="F90" t="s">
        <v>62</v>
      </c>
      <c r="G90" t="s">
        <v>63</v>
      </c>
      <c r="H90" t="s">
        <v>64</v>
      </c>
      <c r="I90" t="s">
        <v>12</v>
      </c>
      <c r="J90" t="s">
        <v>65</v>
      </c>
      <c r="K90" t="s">
        <v>66</v>
      </c>
      <c r="L90" t="s">
        <v>77</v>
      </c>
      <c r="M90" t="s">
        <v>78</v>
      </c>
      <c r="N90" t="s">
        <v>155</v>
      </c>
      <c r="O90" t="s">
        <v>156</v>
      </c>
      <c r="P90" t="s">
        <v>71</v>
      </c>
      <c r="Q90" t="s">
        <v>72</v>
      </c>
      <c r="R90">
        <v>16573.3</v>
      </c>
      <c r="S90" t="s">
        <v>73</v>
      </c>
      <c r="T90" t="s">
        <v>74</v>
      </c>
      <c r="U90">
        <v>52986943.82</v>
      </c>
      <c r="V90" s="14">
        <v>3.1278082495757E-4</v>
      </c>
      <c r="W90" s="15">
        <v>7606.8678222287472</v>
      </c>
      <c r="X90">
        <v>6404.9827063166049</v>
      </c>
      <c r="Y90">
        <v>1201.8851159121421</v>
      </c>
      <c r="Z90"/>
    </row>
    <row r="91" spans="1:26" x14ac:dyDescent="0.25">
      <c r="A91" t="s">
        <v>57</v>
      </c>
      <c r="B91" t="s">
        <v>58</v>
      </c>
      <c r="C91" t="s">
        <v>145</v>
      </c>
      <c r="D91" t="s">
        <v>146</v>
      </c>
      <c r="E91" t="s">
        <v>61</v>
      </c>
      <c r="F91" t="s">
        <v>62</v>
      </c>
      <c r="G91" t="s">
        <v>63</v>
      </c>
      <c r="H91" t="s">
        <v>64</v>
      </c>
      <c r="I91" t="s">
        <v>12</v>
      </c>
      <c r="J91" t="s">
        <v>65</v>
      </c>
      <c r="K91" t="s">
        <v>66</v>
      </c>
      <c r="L91" t="s">
        <v>67</v>
      </c>
      <c r="M91" t="s">
        <v>68</v>
      </c>
      <c r="N91" t="s">
        <v>129</v>
      </c>
      <c r="O91" t="s">
        <v>130</v>
      </c>
      <c r="P91" t="s">
        <v>71</v>
      </c>
      <c r="Q91" t="s">
        <v>72</v>
      </c>
      <c r="R91">
        <v>15325.31</v>
      </c>
      <c r="S91" t="s">
        <v>73</v>
      </c>
      <c r="T91" t="s">
        <v>74</v>
      </c>
      <c r="U91">
        <v>52986943.82</v>
      </c>
      <c r="V91" s="14">
        <v>2.8922804176177897E-4</v>
      </c>
      <c r="W91" s="15">
        <v>7034.0612614675592</v>
      </c>
      <c r="X91">
        <v>5922.6795821556843</v>
      </c>
      <c r="Y91">
        <v>1111.3816793118744</v>
      </c>
      <c r="Z91"/>
    </row>
    <row r="92" spans="1:26" x14ac:dyDescent="0.25">
      <c r="A92" t="s">
        <v>57</v>
      </c>
      <c r="B92" t="s">
        <v>58</v>
      </c>
      <c r="C92" t="s">
        <v>101</v>
      </c>
      <c r="D92" t="s">
        <v>102</v>
      </c>
      <c r="E92" t="s">
        <v>61</v>
      </c>
      <c r="F92" t="s">
        <v>62</v>
      </c>
      <c r="G92" t="s">
        <v>63</v>
      </c>
      <c r="H92" t="s">
        <v>64</v>
      </c>
      <c r="I92" t="s">
        <v>12</v>
      </c>
      <c r="J92" t="s">
        <v>205</v>
      </c>
      <c r="K92" t="s">
        <v>206</v>
      </c>
      <c r="L92" t="s">
        <v>67</v>
      </c>
      <c r="M92" t="s">
        <v>68</v>
      </c>
      <c r="N92" t="s">
        <v>69</v>
      </c>
      <c r="O92" t="s">
        <v>70</v>
      </c>
      <c r="P92" t="s">
        <v>71</v>
      </c>
      <c r="Q92" t="s">
        <v>72</v>
      </c>
      <c r="R92">
        <v>1561.76</v>
      </c>
      <c r="S92" t="s">
        <v>73</v>
      </c>
      <c r="T92" t="s">
        <v>74</v>
      </c>
      <c r="U92">
        <v>52986943.82</v>
      </c>
      <c r="V92" s="14">
        <v>2.94744306315419E-5</v>
      </c>
      <c r="W92" s="15">
        <v>716.82174883963603</v>
      </c>
      <c r="X92">
        <v>603.56391252297351</v>
      </c>
      <c r="Y92">
        <v>113.25783631666249</v>
      </c>
      <c r="Z92"/>
    </row>
    <row r="93" spans="1:26" x14ac:dyDescent="0.25">
      <c r="A93" t="s">
        <v>57</v>
      </c>
      <c r="B93" t="s">
        <v>58</v>
      </c>
      <c r="C93" t="s">
        <v>109</v>
      </c>
      <c r="D93" t="s">
        <v>110</v>
      </c>
      <c r="E93" t="s">
        <v>61</v>
      </c>
      <c r="F93" t="s">
        <v>62</v>
      </c>
      <c r="G93" t="s">
        <v>63</v>
      </c>
      <c r="H93" t="s">
        <v>64</v>
      </c>
      <c r="I93" t="s">
        <v>12</v>
      </c>
      <c r="J93" t="s">
        <v>205</v>
      </c>
      <c r="K93" t="s">
        <v>206</v>
      </c>
      <c r="L93" t="s">
        <v>67</v>
      </c>
      <c r="M93" t="s">
        <v>68</v>
      </c>
      <c r="N93" t="s">
        <v>69</v>
      </c>
      <c r="O93" t="s">
        <v>70</v>
      </c>
      <c r="P93" t="s">
        <v>71</v>
      </c>
      <c r="Q93" t="s">
        <v>72</v>
      </c>
      <c r="R93">
        <v>40092.480000000003</v>
      </c>
      <c r="S93" t="s">
        <v>73</v>
      </c>
      <c r="T93" t="s">
        <v>74</v>
      </c>
      <c r="U93">
        <v>52986943.82</v>
      </c>
      <c r="V93" s="14">
        <v>7.5664828181441605E-4</v>
      </c>
      <c r="W93" s="15">
        <v>18401.778524816978</v>
      </c>
      <c r="X93">
        <v>15494.297517895895</v>
      </c>
      <c r="Y93">
        <v>2907.4810069210826</v>
      </c>
      <c r="Z93"/>
    </row>
    <row r="94" spans="1:26" s="20" customFormat="1" x14ac:dyDescent="0.25">
      <c r="A94" s="20" t="s">
        <v>57</v>
      </c>
      <c r="B94" s="20" t="s">
        <v>58</v>
      </c>
      <c r="C94" s="20" t="s">
        <v>127</v>
      </c>
      <c r="D94" s="20" t="s">
        <v>128</v>
      </c>
      <c r="E94" s="20" t="s">
        <v>61</v>
      </c>
      <c r="F94" s="20" t="s">
        <v>62</v>
      </c>
      <c r="G94" s="20" t="s">
        <v>63</v>
      </c>
      <c r="H94" s="20" t="s">
        <v>64</v>
      </c>
      <c r="I94" s="20" t="s">
        <v>12</v>
      </c>
      <c r="J94" s="20" t="s">
        <v>65</v>
      </c>
      <c r="K94" s="20" t="s">
        <v>66</v>
      </c>
      <c r="L94" s="20" t="s">
        <v>77</v>
      </c>
      <c r="M94" s="20" t="s">
        <v>78</v>
      </c>
      <c r="N94" s="20" t="s">
        <v>79</v>
      </c>
      <c r="O94" s="20" t="s">
        <v>80</v>
      </c>
      <c r="P94" s="20" t="s">
        <v>71</v>
      </c>
      <c r="Q94" s="20" t="s">
        <v>72</v>
      </c>
      <c r="R94" s="20">
        <v>147882.14000000001</v>
      </c>
      <c r="S94" s="20" t="s">
        <v>73</v>
      </c>
      <c r="T94" s="20" t="s">
        <v>74</v>
      </c>
      <c r="U94" s="20">
        <v>52986943.82</v>
      </c>
      <c r="V94" s="21">
        <v>2.7909165794193602E-3</v>
      </c>
      <c r="W94" s="22">
        <v>67875.431703301525</v>
      </c>
      <c r="X94" s="20">
        <v>57151.113494179881</v>
      </c>
      <c r="Y94" s="20">
        <v>10724.31820912164</v>
      </c>
    </row>
    <row r="95" spans="1:26" x14ac:dyDescent="0.25">
      <c r="A95" t="s">
        <v>57</v>
      </c>
      <c r="B95" t="s">
        <v>58</v>
      </c>
      <c r="C95" t="s">
        <v>113</v>
      </c>
      <c r="D95" t="s">
        <v>114</v>
      </c>
      <c r="E95" t="s">
        <v>61</v>
      </c>
      <c r="F95" t="s">
        <v>62</v>
      </c>
      <c r="G95" t="s">
        <v>63</v>
      </c>
      <c r="H95" t="s">
        <v>64</v>
      </c>
      <c r="I95" t="s">
        <v>12</v>
      </c>
      <c r="J95" t="s">
        <v>65</v>
      </c>
      <c r="K95" t="s">
        <v>66</v>
      </c>
      <c r="L95" t="s">
        <v>85</v>
      </c>
      <c r="M95" t="s">
        <v>86</v>
      </c>
      <c r="N95" t="s">
        <v>177</v>
      </c>
      <c r="O95" t="s">
        <v>178</v>
      </c>
      <c r="P95" t="s">
        <v>71</v>
      </c>
      <c r="Q95" t="s">
        <v>72</v>
      </c>
      <c r="R95">
        <v>25371.5</v>
      </c>
      <c r="S95" t="s">
        <v>73</v>
      </c>
      <c r="T95" t="s">
        <v>74</v>
      </c>
      <c r="U95">
        <v>52986943.82</v>
      </c>
      <c r="V95" s="14">
        <v>4.7882550248960602E-4</v>
      </c>
      <c r="W95" s="15">
        <v>11645.094637258522</v>
      </c>
      <c r="X95">
        <v>9805.169684571676</v>
      </c>
      <c r="Y95">
        <v>1839.9249526868466</v>
      </c>
      <c r="Z95"/>
    </row>
    <row r="96" spans="1:26" s="20" customFormat="1" x14ac:dyDescent="0.25">
      <c r="A96" s="20" t="s">
        <v>57</v>
      </c>
      <c r="B96" s="20" t="s">
        <v>58</v>
      </c>
      <c r="C96" s="20" t="s">
        <v>127</v>
      </c>
      <c r="D96" s="20" t="s">
        <v>128</v>
      </c>
      <c r="E96" s="20" t="s">
        <v>61</v>
      </c>
      <c r="F96" s="20" t="s">
        <v>62</v>
      </c>
      <c r="G96" s="20" t="s">
        <v>63</v>
      </c>
      <c r="H96" s="20" t="s">
        <v>64</v>
      </c>
      <c r="I96" s="20" t="s">
        <v>12</v>
      </c>
      <c r="J96" s="20" t="s">
        <v>65</v>
      </c>
      <c r="K96" s="20" t="s">
        <v>66</v>
      </c>
      <c r="L96" s="20" t="s">
        <v>77</v>
      </c>
      <c r="M96" s="20" t="s">
        <v>78</v>
      </c>
      <c r="N96" s="20" t="s">
        <v>135</v>
      </c>
      <c r="O96" s="20" t="s">
        <v>136</v>
      </c>
      <c r="P96" s="20" t="s">
        <v>71</v>
      </c>
      <c r="Q96" s="20" t="s">
        <v>72</v>
      </c>
      <c r="R96" s="20">
        <v>151862.28</v>
      </c>
      <c r="S96" s="20" t="s">
        <v>73</v>
      </c>
      <c r="T96" s="20" t="s">
        <v>74</v>
      </c>
      <c r="U96" s="20">
        <v>52986943.82</v>
      </c>
      <c r="V96" s="21">
        <v>2.8660320647268499E-3</v>
      </c>
      <c r="W96" s="22">
        <v>69702.249470068884</v>
      </c>
      <c r="X96" s="20">
        <v>58689.294053797996</v>
      </c>
      <c r="Y96" s="20">
        <v>11012.955416270885</v>
      </c>
    </row>
    <row r="97" spans="1:26" s="20" customFormat="1" x14ac:dyDescent="0.25">
      <c r="A97" s="20" t="s">
        <v>57</v>
      </c>
      <c r="B97" s="20" t="s">
        <v>58</v>
      </c>
      <c r="C97" s="20" t="s">
        <v>109</v>
      </c>
      <c r="D97" s="20" t="s">
        <v>110</v>
      </c>
      <c r="E97" s="20" t="s">
        <v>61</v>
      </c>
      <c r="F97" s="20" t="s">
        <v>62</v>
      </c>
      <c r="G97" s="20" t="s">
        <v>63</v>
      </c>
      <c r="H97" s="20" t="s">
        <v>64</v>
      </c>
      <c r="I97" s="20" t="s">
        <v>12</v>
      </c>
      <c r="J97" s="20" t="s">
        <v>65</v>
      </c>
      <c r="K97" s="20" t="s">
        <v>66</v>
      </c>
      <c r="L97" s="20" t="s">
        <v>85</v>
      </c>
      <c r="M97" s="20" t="s">
        <v>86</v>
      </c>
      <c r="N97" s="20" t="s">
        <v>87</v>
      </c>
      <c r="O97" s="20" t="s">
        <v>88</v>
      </c>
      <c r="P97" s="20" t="s">
        <v>71</v>
      </c>
      <c r="Q97" s="20" t="s">
        <v>72</v>
      </c>
      <c r="R97" s="20">
        <v>43220.57</v>
      </c>
      <c r="S97" s="20" t="s">
        <v>73</v>
      </c>
      <c r="T97" s="20" t="s">
        <v>74</v>
      </c>
      <c r="U97" s="20">
        <v>52986943.82</v>
      </c>
      <c r="V97" s="21">
        <v>8.1568339073910404E-4</v>
      </c>
      <c r="W97" s="22">
        <v>19837.519576148679</v>
      </c>
      <c r="X97" s="20">
        <v>16703.191483117189</v>
      </c>
      <c r="Y97" s="20">
        <v>3134.3280930314913</v>
      </c>
    </row>
    <row r="98" spans="1:26" x14ac:dyDescent="0.25">
      <c r="A98" t="s">
        <v>57</v>
      </c>
      <c r="B98" t="s">
        <v>58</v>
      </c>
      <c r="C98" t="s">
        <v>117</v>
      </c>
      <c r="D98" t="s">
        <v>118</v>
      </c>
      <c r="E98" t="s">
        <v>61</v>
      </c>
      <c r="F98" t="s">
        <v>62</v>
      </c>
      <c r="G98" t="s">
        <v>63</v>
      </c>
      <c r="H98" t="s">
        <v>64</v>
      </c>
      <c r="I98" t="s">
        <v>12</v>
      </c>
      <c r="J98" t="s">
        <v>205</v>
      </c>
      <c r="K98" t="s">
        <v>206</v>
      </c>
      <c r="L98" t="s">
        <v>67</v>
      </c>
      <c r="M98" t="s">
        <v>68</v>
      </c>
      <c r="N98" t="s">
        <v>69</v>
      </c>
      <c r="O98" t="s">
        <v>70</v>
      </c>
      <c r="P98" t="s">
        <v>71</v>
      </c>
      <c r="Q98" t="s">
        <v>72</v>
      </c>
      <c r="R98">
        <v>4120.9799999999996</v>
      </c>
      <c r="S98" t="s">
        <v>73</v>
      </c>
      <c r="T98" t="s">
        <v>74</v>
      </c>
      <c r="U98">
        <v>52986943.82</v>
      </c>
      <c r="V98" s="14">
        <v>7.7773498581069905E-5</v>
      </c>
      <c r="W98" s="15">
        <v>1891.460973858447</v>
      </c>
      <c r="X98">
        <v>1592.6101399888123</v>
      </c>
      <c r="Y98">
        <v>298.85083386963464</v>
      </c>
      <c r="Z98"/>
    </row>
    <row r="99" spans="1:26" s="20" customFormat="1" x14ac:dyDescent="0.25">
      <c r="A99" s="20" t="s">
        <v>57</v>
      </c>
      <c r="B99" s="20" t="s">
        <v>58</v>
      </c>
      <c r="C99" s="20" t="s">
        <v>81</v>
      </c>
      <c r="D99" s="20" t="s">
        <v>82</v>
      </c>
      <c r="E99" s="20" t="s">
        <v>61</v>
      </c>
      <c r="F99" s="20" t="s">
        <v>62</v>
      </c>
      <c r="G99" s="20" t="s">
        <v>63</v>
      </c>
      <c r="H99" s="20" t="s">
        <v>64</v>
      </c>
      <c r="I99" s="20" t="s">
        <v>12</v>
      </c>
      <c r="J99" s="20" t="s">
        <v>65</v>
      </c>
      <c r="K99" s="20" t="s">
        <v>66</v>
      </c>
      <c r="L99" s="20" t="s">
        <v>85</v>
      </c>
      <c r="M99" s="20" t="s">
        <v>86</v>
      </c>
      <c r="N99" s="20" t="s">
        <v>107</v>
      </c>
      <c r="O99" s="20" t="s">
        <v>108</v>
      </c>
      <c r="P99" s="20" t="s">
        <v>71</v>
      </c>
      <c r="Q99" s="20" t="s">
        <v>72</v>
      </c>
      <c r="R99" s="20">
        <v>20204.68</v>
      </c>
      <c r="S99" s="20" t="s">
        <v>73</v>
      </c>
      <c r="T99" s="20" t="s">
        <v>74</v>
      </c>
      <c r="U99" s="20">
        <v>52986943.82</v>
      </c>
      <c r="V99" s="21">
        <v>3.81314311477117E-4</v>
      </c>
      <c r="W99" s="22">
        <v>9273.6105754694854</v>
      </c>
      <c r="X99" s="20">
        <v>7808.3801045453065</v>
      </c>
      <c r="Y99" s="20">
        <v>1465.2304709241787</v>
      </c>
    </row>
    <row r="100" spans="1:26" x14ac:dyDescent="0.25">
      <c r="A100" t="s">
        <v>57</v>
      </c>
      <c r="B100" t="s">
        <v>58</v>
      </c>
      <c r="C100" t="s">
        <v>125</v>
      </c>
      <c r="D100" t="s">
        <v>126</v>
      </c>
      <c r="E100" t="s">
        <v>61</v>
      </c>
      <c r="F100" t="s">
        <v>62</v>
      </c>
      <c r="G100" t="s">
        <v>63</v>
      </c>
      <c r="H100" t="s">
        <v>64</v>
      </c>
      <c r="I100" t="s">
        <v>12</v>
      </c>
      <c r="J100" t="s">
        <v>65</v>
      </c>
      <c r="K100" t="s">
        <v>66</v>
      </c>
      <c r="L100" t="s">
        <v>77</v>
      </c>
      <c r="M100" t="s">
        <v>78</v>
      </c>
      <c r="N100" t="s">
        <v>135</v>
      </c>
      <c r="O100" t="s">
        <v>136</v>
      </c>
      <c r="P100" t="s">
        <v>71</v>
      </c>
      <c r="Q100" t="s">
        <v>72</v>
      </c>
      <c r="R100">
        <v>33625.449999999997</v>
      </c>
      <c r="S100" t="s">
        <v>73</v>
      </c>
      <c r="T100" t="s">
        <v>74</v>
      </c>
      <c r="U100">
        <v>52986943.82</v>
      </c>
      <c r="V100" s="14">
        <v>6.3459878180986999E-4</v>
      </c>
      <c r="W100" s="15">
        <v>15433.51979466742</v>
      </c>
      <c r="X100">
        <v>12995.023667109966</v>
      </c>
      <c r="Y100">
        <v>2438.4961275574524</v>
      </c>
      <c r="Z100"/>
    </row>
    <row r="101" spans="1:26" x14ac:dyDescent="0.25">
      <c r="A101" t="s">
        <v>57</v>
      </c>
      <c r="B101" t="s">
        <v>58</v>
      </c>
      <c r="C101" t="s">
        <v>113</v>
      </c>
      <c r="D101" t="s">
        <v>114</v>
      </c>
      <c r="E101" t="s">
        <v>61</v>
      </c>
      <c r="F101" t="s">
        <v>62</v>
      </c>
      <c r="G101" t="s">
        <v>63</v>
      </c>
      <c r="H101" t="s">
        <v>64</v>
      </c>
      <c r="I101" t="s">
        <v>12</v>
      </c>
      <c r="J101" t="s">
        <v>65</v>
      </c>
      <c r="K101" t="s">
        <v>66</v>
      </c>
      <c r="L101" t="s">
        <v>85</v>
      </c>
      <c r="M101" t="s">
        <v>86</v>
      </c>
      <c r="N101" t="s">
        <v>107</v>
      </c>
      <c r="O101" t="s">
        <v>108</v>
      </c>
      <c r="P101" t="s">
        <v>71</v>
      </c>
      <c r="Q101" t="s">
        <v>72</v>
      </c>
      <c r="R101">
        <v>220735.78</v>
      </c>
      <c r="S101" t="s">
        <v>73</v>
      </c>
      <c r="T101" t="s">
        <v>74</v>
      </c>
      <c r="U101">
        <v>52986943.82</v>
      </c>
      <c r="V101" s="14">
        <v>4.1658522663593003E-3</v>
      </c>
      <c r="W101" s="15">
        <v>101314.03535183468</v>
      </c>
      <c r="X101">
        <v>85306.417766244806</v>
      </c>
      <c r="Y101">
        <v>16007.61758558988</v>
      </c>
      <c r="Z101"/>
    </row>
    <row r="102" spans="1:26" x14ac:dyDescent="0.25">
      <c r="A102" t="s">
        <v>57</v>
      </c>
      <c r="B102" t="s">
        <v>58</v>
      </c>
      <c r="C102" t="s">
        <v>101</v>
      </c>
      <c r="D102" t="s">
        <v>102</v>
      </c>
      <c r="E102" t="s">
        <v>61</v>
      </c>
      <c r="F102" t="s">
        <v>62</v>
      </c>
      <c r="G102" t="s">
        <v>63</v>
      </c>
      <c r="H102" t="s">
        <v>64</v>
      </c>
      <c r="I102" t="s">
        <v>12</v>
      </c>
      <c r="J102" t="s">
        <v>65</v>
      </c>
      <c r="K102" t="s">
        <v>66</v>
      </c>
      <c r="L102" t="s">
        <v>67</v>
      </c>
      <c r="M102" t="s">
        <v>68</v>
      </c>
      <c r="N102" t="s">
        <v>157</v>
      </c>
      <c r="O102" t="s">
        <v>158</v>
      </c>
      <c r="P102" t="s">
        <v>71</v>
      </c>
      <c r="Q102" t="s">
        <v>72</v>
      </c>
      <c r="R102">
        <v>151652.96</v>
      </c>
      <c r="S102" t="s">
        <v>73</v>
      </c>
      <c r="T102" t="s">
        <v>74</v>
      </c>
      <c r="U102">
        <v>52986943.82</v>
      </c>
      <c r="V102" s="14">
        <v>2.86208165760937E-3</v>
      </c>
      <c r="W102" s="15">
        <v>69606.1750870221</v>
      </c>
      <c r="X102">
        <v>58608.399423272604</v>
      </c>
      <c r="Y102">
        <v>10997.775663749491</v>
      </c>
      <c r="Z102"/>
    </row>
    <row r="103" spans="1:26" s="20" customFormat="1" x14ac:dyDescent="0.25">
      <c r="A103" s="20" t="s">
        <v>57</v>
      </c>
      <c r="B103" s="20" t="s">
        <v>58</v>
      </c>
      <c r="C103" s="20" t="s">
        <v>91</v>
      </c>
      <c r="D103" s="20" t="s">
        <v>92</v>
      </c>
      <c r="E103" s="20" t="s">
        <v>61</v>
      </c>
      <c r="F103" s="20" t="s">
        <v>62</v>
      </c>
      <c r="G103" s="20" t="s">
        <v>63</v>
      </c>
      <c r="H103" s="20" t="s">
        <v>64</v>
      </c>
      <c r="I103" s="20" t="s">
        <v>12</v>
      </c>
      <c r="J103" s="20" t="s">
        <v>205</v>
      </c>
      <c r="K103" s="20" t="s">
        <v>206</v>
      </c>
      <c r="L103" s="20" t="s">
        <v>67</v>
      </c>
      <c r="M103" s="20" t="s">
        <v>68</v>
      </c>
      <c r="N103" s="20" t="s">
        <v>69</v>
      </c>
      <c r="O103" s="20" t="s">
        <v>70</v>
      </c>
      <c r="P103" s="20" t="s">
        <v>71</v>
      </c>
      <c r="Q103" s="20" t="s">
        <v>72</v>
      </c>
      <c r="R103" s="20">
        <v>3203.71</v>
      </c>
      <c r="S103" s="20" t="s">
        <v>73</v>
      </c>
      <c r="T103" s="20" t="s">
        <v>74</v>
      </c>
      <c r="U103" s="20">
        <v>52986943.82</v>
      </c>
      <c r="V103" s="21">
        <v>6.0462252944483899E-5</v>
      </c>
      <c r="W103" s="22">
        <v>1470.4493680047076</v>
      </c>
      <c r="X103" s="20">
        <v>1238.1183678599637</v>
      </c>
      <c r="Y103" s="20">
        <v>232.3310001447438</v>
      </c>
    </row>
    <row r="104" spans="1:26" x14ac:dyDescent="0.25">
      <c r="A104" t="s">
        <v>57</v>
      </c>
      <c r="B104" t="s">
        <v>58</v>
      </c>
      <c r="C104" t="s">
        <v>111</v>
      </c>
      <c r="D104" t="s">
        <v>112</v>
      </c>
      <c r="E104" t="s">
        <v>61</v>
      </c>
      <c r="F104" t="s">
        <v>62</v>
      </c>
      <c r="G104" t="s">
        <v>63</v>
      </c>
      <c r="H104" t="s">
        <v>64</v>
      </c>
      <c r="I104" t="s">
        <v>12</v>
      </c>
      <c r="J104" t="s">
        <v>205</v>
      </c>
      <c r="K104" t="s">
        <v>206</v>
      </c>
      <c r="L104" t="s">
        <v>67</v>
      </c>
      <c r="M104" t="s">
        <v>68</v>
      </c>
      <c r="N104" t="s">
        <v>129</v>
      </c>
      <c r="O104" t="s">
        <v>130</v>
      </c>
      <c r="P104" t="s">
        <v>71</v>
      </c>
      <c r="Q104" t="s">
        <v>72</v>
      </c>
      <c r="R104">
        <v>4085.76</v>
      </c>
      <c r="S104" t="s">
        <v>73</v>
      </c>
      <c r="T104" t="s">
        <v>74</v>
      </c>
      <c r="U104">
        <v>52986943.82</v>
      </c>
      <c r="V104" s="14">
        <v>7.7108806536938304E-5</v>
      </c>
      <c r="W104" s="15">
        <v>1875.2955822527372</v>
      </c>
      <c r="X104">
        <v>1578.9988802568046</v>
      </c>
      <c r="Y104">
        <v>296.29670199593249</v>
      </c>
      <c r="Z104"/>
    </row>
    <row r="105" spans="1:26" x14ac:dyDescent="0.25">
      <c r="A105" t="s">
        <v>57</v>
      </c>
      <c r="B105" t="s">
        <v>58</v>
      </c>
      <c r="C105" t="s">
        <v>91</v>
      </c>
      <c r="D105" t="s">
        <v>92</v>
      </c>
      <c r="E105" t="s">
        <v>61</v>
      </c>
      <c r="F105" t="s">
        <v>62</v>
      </c>
      <c r="G105" t="s">
        <v>63</v>
      </c>
      <c r="H105" t="s">
        <v>64</v>
      </c>
      <c r="I105" t="s">
        <v>12</v>
      </c>
      <c r="J105" t="s">
        <v>65</v>
      </c>
      <c r="K105" t="s">
        <v>66</v>
      </c>
      <c r="L105" t="s">
        <v>67</v>
      </c>
      <c r="M105" t="s">
        <v>68</v>
      </c>
      <c r="N105" t="s">
        <v>69</v>
      </c>
      <c r="O105" t="s">
        <v>70</v>
      </c>
      <c r="P105" t="s">
        <v>71</v>
      </c>
      <c r="Q105" t="s">
        <v>72</v>
      </c>
      <c r="R105">
        <v>420458.36</v>
      </c>
      <c r="S105" t="s">
        <v>73</v>
      </c>
      <c r="T105" t="s">
        <v>74</v>
      </c>
      <c r="U105">
        <v>52986943.82</v>
      </c>
      <c r="V105" s="14">
        <v>7.9351313679898901E-3</v>
      </c>
      <c r="W105" s="15">
        <v>192983.36295554103</v>
      </c>
      <c r="X105">
        <v>162491.99160856553</v>
      </c>
      <c r="Y105">
        <v>30491.371346975484</v>
      </c>
      <c r="Z105"/>
    </row>
    <row r="106" spans="1:26" x14ac:dyDescent="0.25">
      <c r="A106" t="s">
        <v>57</v>
      </c>
      <c r="B106" t="s">
        <v>58</v>
      </c>
      <c r="C106" t="s">
        <v>127</v>
      </c>
      <c r="D106" t="s">
        <v>128</v>
      </c>
      <c r="E106" t="s">
        <v>61</v>
      </c>
      <c r="F106" t="s">
        <v>62</v>
      </c>
      <c r="G106" t="s">
        <v>63</v>
      </c>
      <c r="H106" t="s">
        <v>64</v>
      </c>
      <c r="I106" t="s">
        <v>12</v>
      </c>
      <c r="J106" t="s">
        <v>65</v>
      </c>
      <c r="K106" t="s">
        <v>66</v>
      </c>
      <c r="L106" t="s">
        <v>77</v>
      </c>
      <c r="M106" t="s">
        <v>78</v>
      </c>
      <c r="N106" t="s">
        <v>155</v>
      </c>
      <c r="O106" t="s">
        <v>156</v>
      </c>
      <c r="P106" t="s">
        <v>71</v>
      </c>
      <c r="Q106" t="s">
        <v>72</v>
      </c>
      <c r="R106">
        <v>625257.81000000006</v>
      </c>
      <c r="S106" t="s">
        <v>73</v>
      </c>
      <c r="T106" t="s">
        <v>74</v>
      </c>
      <c r="U106">
        <v>52986943.82</v>
      </c>
      <c r="V106" s="14">
        <v>1.18002240726327E-2</v>
      </c>
      <c r="W106" s="15">
        <v>286982.88907376415</v>
      </c>
      <c r="X106">
        <v>241639.5926001094</v>
      </c>
      <c r="Y106">
        <v>45343.296473654736</v>
      </c>
      <c r="Z106"/>
    </row>
    <row r="107" spans="1:26" x14ac:dyDescent="0.25">
      <c r="A107" t="s">
        <v>57</v>
      </c>
      <c r="B107" t="s">
        <v>58</v>
      </c>
      <c r="C107" t="s">
        <v>139</v>
      </c>
      <c r="D107" t="s">
        <v>140</v>
      </c>
      <c r="E107" t="s">
        <v>61</v>
      </c>
      <c r="F107" t="s">
        <v>62</v>
      </c>
      <c r="G107" t="s">
        <v>63</v>
      </c>
      <c r="H107" t="s">
        <v>64</v>
      </c>
      <c r="I107" t="s">
        <v>12</v>
      </c>
      <c r="J107" t="s">
        <v>65</v>
      </c>
      <c r="K107" t="s">
        <v>66</v>
      </c>
      <c r="L107" t="s">
        <v>67</v>
      </c>
      <c r="M107" t="s">
        <v>68</v>
      </c>
      <c r="N107" t="s">
        <v>69</v>
      </c>
      <c r="O107" t="s">
        <v>70</v>
      </c>
      <c r="P107" t="s">
        <v>71</v>
      </c>
      <c r="Q107" t="s">
        <v>72</v>
      </c>
      <c r="R107">
        <v>16051.2</v>
      </c>
      <c r="S107" t="s">
        <v>73</v>
      </c>
      <c r="T107" t="s">
        <v>74</v>
      </c>
      <c r="U107">
        <v>52986943.82</v>
      </c>
      <c r="V107" s="14">
        <v>3.0292745425225802E-4</v>
      </c>
      <c r="W107" s="15">
        <v>7367.2326445643339</v>
      </c>
      <c r="X107">
        <v>6203.2098867231689</v>
      </c>
      <c r="Y107">
        <v>1164.0227578411648</v>
      </c>
      <c r="Z107"/>
    </row>
    <row r="108" spans="1:26" x14ac:dyDescent="0.25">
      <c r="A108" t="s">
        <v>57</v>
      </c>
      <c r="B108" t="s">
        <v>58</v>
      </c>
      <c r="C108" t="s">
        <v>59</v>
      </c>
      <c r="D108" t="s">
        <v>60</v>
      </c>
      <c r="E108" t="s">
        <v>61</v>
      </c>
      <c r="F108" t="s">
        <v>62</v>
      </c>
      <c r="G108" t="s">
        <v>63</v>
      </c>
      <c r="H108" t="s">
        <v>64</v>
      </c>
      <c r="I108" t="s">
        <v>12</v>
      </c>
      <c r="J108" t="s">
        <v>205</v>
      </c>
      <c r="K108" t="s">
        <v>206</v>
      </c>
      <c r="L108" t="s">
        <v>67</v>
      </c>
      <c r="M108" t="s">
        <v>68</v>
      </c>
      <c r="N108" t="s">
        <v>69</v>
      </c>
      <c r="O108" t="s">
        <v>70</v>
      </c>
      <c r="P108" t="s">
        <v>71</v>
      </c>
      <c r="Q108" t="s">
        <v>72</v>
      </c>
      <c r="R108">
        <v>2139.19</v>
      </c>
      <c r="S108" t="s">
        <v>73</v>
      </c>
      <c r="T108" t="s">
        <v>74</v>
      </c>
      <c r="U108">
        <v>52986943.82</v>
      </c>
      <c r="V108" s="14">
        <v>4.0372020837189002E-5</v>
      </c>
      <c r="W108" s="15">
        <v>981.8524721469787</v>
      </c>
      <c r="X108">
        <v>826.71978154775604</v>
      </c>
      <c r="Y108">
        <v>155.13269059922263</v>
      </c>
      <c r="Z108"/>
    </row>
    <row r="109" spans="1:26" x14ac:dyDescent="0.25">
      <c r="A109" t="s">
        <v>57</v>
      </c>
      <c r="B109" t="s">
        <v>58</v>
      </c>
      <c r="C109" t="s">
        <v>145</v>
      </c>
      <c r="D109" t="s">
        <v>146</v>
      </c>
      <c r="E109" t="s">
        <v>61</v>
      </c>
      <c r="F109" t="s">
        <v>62</v>
      </c>
      <c r="G109" t="s">
        <v>63</v>
      </c>
      <c r="H109" t="s">
        <v>64</v>
      </c>
      <c r="I109" t="s">
        <v>12</v>
      </c>
      <c r="J109" t="s">
        <v>65</v>
      </c>
      <c r="K109" t="s">
        <v>66</v>
      </c>
      <c r="L109" t="s">
        <v>93</v>
      </c>
      <c r="M109" t="s">
        <v>94</v>
      </c>
      <c r="N109" t="s">
        <v>115</v>
      </c>
      <c r="O109" t="s">
        <v>116</v>
      </c>
      <c r="P109" t="s">
        <v>71</v>
      </c>
      <c r="Q109" t="s">
        <v>72</v>
      </c>
      <c r="R109">
        <v>85409.39</v>
      </c>
      <c r="S109" t="s">
        <v>73</v>
      </c>
      <c r="T109" t="s">
        <v>74</v>
      </c>
      <c r="U109">
        <v>52986943.82</v>
      </c>
      <c r="V109" s="14">
        <v>1.61189500360959E-3</v>
      </c>
      <c r="W109" s="15">
        <v>39201.483138975665</v>
      </c>
      <c r="X109">
        <v>33007.64880301751</v>
      </c>
      <c r="Y109">
        <v>6193.834335958155</v>
      </c>
      <c r="Z109"/>
    </row>
    <row r="110" spans="1:26" x14ac:dyDescent="0.25">
      <c r="A110" t="s">
        <v>57</v>
      </c>
      <c r="B110" t="s">
        <v>58</v>
      </c>
      <c r="C110" t="s">
        <v>145</v>
      </c>
      <c r="D110" t="s">
        <v>146</v>
      </c>
      <c r="E110" t="s">
        <v>61</v>
      </c>
      <c r="F110" t="s">
        <v>62</v>
      </c>
      <c r="G110" t="s">
        <v>63</v>
      </c>
      <c r="H110" t="s">
        <v>64</v>
      </c>
      <c r="I110" t="s">
        <v>12</v>
      </c>
      <c r="J110" t="s">
        <v>65</v>
      </c>
      <c r="K110" t="s">
        <v>66</v>
      </c>
      <c r="L110" t="s">
        <v>93</v>
      </c>
      <c r="M110" t="s">
        <v>94</v>
      </c>
      <c r="N110" t="s">
        <v>95</v>
      </c>
      <c r="O110" t="s">
        <v>96</v>
      </c>
      <c r="P110" t="s">
        <v>71</v>
      </c>
      <c r="Q110" t="s">
        <v>72</v>
      </c>
      <c r="R110">
        <v>262366.88</v>
      </c>
      <c r="S110" t="s">
        <v>73</v>
      </c>
      <c r="T110" t="s">
        <v>74</v>
      </c>
      <c r="U110">
        <v>52986943.82</v>
      </c>
      <c r="V110" s="14">
        <v>4.9515382674508801E-3</v>
      </c>
      <c r="W110" s="15">
        <v>120422.01475207403</v>
      </c>
      <c r="X110">
        <v>101395.33642124633</v>
      </c>
      <c r="Y110">
        <v>19026.678330827697</v>
      </c>
      <c r="Z110"/>
    </row>
    <row r="111" spans="1:26" s="20" customFormat="1" x14ac:dyDescent="0.25">
      <c r="A111" s="20" t="s">
        <v>57</v>
      </c>
      <c r="B111" s="20" t="s">
        <v>58</v>
      </c>
      <c r="C111" s="20" t="s">
        <v>117</v>
      </c>
      <c r="D111" s="20" t="s">
        <v>118</v>
      </c>
      <c r="E111" s="20" t="s">
        <v>61</v>
      </c>
      <c r="F111" s="20" t="s">
        <v>62</v>
      </c>
      <c r="G111" s="20" t="s">
        <v>63</v>
      </c>
      <c r="H111" s="20" t="s">
        <v>64</v>
      </c>
      <c r="I111" s="20" t="s">
        <v>12</v>
      </c>
      <c r="J111" s="20" t="s">
        <v>205</v>
      </c>
      <c r="K111" s="20" t="s">
        <v>206</v>
      </c>
      <c r="L111" s="20" t="s">
        <v>67</v>
      </c>
      <c r="M111" s="20" t="s">
        <v>68</v>
      </c>
      <c r="N111" s="20" t="s">
        <v>129</v>
      </c>
      <c r="O111" s="20" t="s">
        <v>130</v>
      </c>
      <c r="P111" s="20" t="s">
        <v>71</v>
      </c>
      <c r="Q111" s="20" t="s">
        <v>72</v>
      </c>
      <c r="R111" s="20">
        <v>84.1</v>
      </c>
      <c r="S111" s="20" t="s">
        <v>73</v>
      </c>
      <c r="T111" s="20" t="s">
        <v>74</v>
      </c>
      <c r="U111" s="20">
        <v>52986943.82</v>
      </c>
      <c r="V111" s="21">
        <v>1.5871834443913799E-6</v>
      </c>
      <c r="W111" s="22">
        <v>38.600495003978573</v>
      </c>
      <c r="X111" s="20">
        <v>32.50161679334996</v>
      </c>
      <c r="Y111" s="20">
        <v>6.0988782106286141</v>
      </c>
    </row>
    <row r="112" spans="1:26" x14ac:dyDescent="0.25">
      <c r="A112" t="s">
        <v>57</v>
      </c>
      <c r="B112" t="s">
        <v>58</v>
      </c>
      <c r="C112" t="s">
        <v>121</v>
      </c>
      <c r="D112" t="s">
        <v>122</v>
      </c>
      <c r="E112" t="s">
        <v>61</v>
      </c>
      <c r="F112" t="s">
        <v>62</v>
      </c>
      <c r="G112" t="s">
        <v>63</v>
      </c>
      <c r="H112" t="s">
        <v>64</v>
      </c>
      <c r="I112" t="s">
        <v>12</v>
      </c>
      <c r="J112" t="s">
        <v>65</v>
      </c>
      <c r="K112" t="s">
        <v>66</v>
      </c>
      <c r="L112" t="s">
        <v>77</v>
      </c>
      <c r="M112" t="s">
        <v>78</v>
      </c>
      <c r="N112" t="s">
        <v>79</v>
      </c>
      <c r="O112" t="s">
        <v>80</v>
      </c>
      <c r="P112" t="s">
        <v>71</v>
      </c>
      <c r="Q112" t="s">
        <v>72</v>
      </c>
      <c r="R112">
        <v>6662.37</v>
      </c>
      <c r="S112" t="s">
        <v>73</v>
      </c>
      <c r="T112" t="s">
        <v>74</v>
      </c>
      <c r="U112">
        <v>52986943.82</v>
      </c>
      <c r="V112" s="14">
        <v>1.25736068542328E-4</v>
      </c>
      <c r="W112" s="15">
        <v>3057.9165267497792</v>
      </c>
      <c r="X112">
        <v>2574.7657155233142</v>
      </c>
      <c r="Y112">
        <v>483.15081122646512</v>
      </c>
      <c r="Z112"/>
    </row>
    <row r="113" spans="1:26" x14ac:dyDescent="0.25">
      <c r="A113" t="s">
        <v>57</v>
      </c>
      <c r="B113" t="s">
        <v>58</v>
      </c>
      <c r="C113" t="s">
        <v>125</v>
      </c>
      <c r="D113" t="s">
        <v>126</v>
      </c>
      <c r="E113" t="s">
        <v>61</v>
      </c>
      <c r="F113" t="s">
        <v>62</v>
      </c>
      <c r="G113" t="s">
        <v>63</v>
      </c>
      <c r="H113" t="s">
        <v>64</v>
      </c>
      <c r="I113" t="s">
        <v>12</v>
      </c>
      <c r="J113" t="s">
        <v>205</v>
      </c>
      <c r="K113" t="s">
        <v>206</v>
      </c>
      <c r="L113" t="s">
        <v>67</v>
      </c>
      <c r="M113" t="s">
        <v>68</v>
      </c>
      <c r="N113" t="s">
        <v>157</v>
      </c>
      <c r="O113" t="s">
        <v>158</v>
      </c>
      <c r="P113" t="s">
        <v>71</v>
      </c>
      <c r="Q113" t="s">
        <v>72</v>
      </c>
      <c r="R113">
        <v>1368.96</v>
      </c>
      <c r="S113" t="s">
        <v>73</v>
      </c>
      <c r="T113" t="s">
        <v>74</v>
      </c>
      <c r="U113">
        <v>52986943.82</v>
      </c>
      <c r="V113" s="14">
        <v>2.58357984308445E-5</v>
      </c>
      <c r="W113" s="15">
        <v>628.32976980554679</v>
      </c>
      <c r="X113">
        <v>529.05366617627033</v>
      </c>
      <c r="Y113">
        <v>99.276103629276392</v>
      </c>
      <c r="Z113"/>
    </row>
    <row r="114" spans="1:26" s="20" customFormat="1" x14ac:dyDescent="0.25">
      <c r="A114" s="20" t="s">
        <v>57</v>
      </c>
      <c r="B114" s="20" t="s">
        <v>58</v>
      </c>
      <c r="C114" s="20" t="s">
        <v>113</v>
      </c>
      <c r="D114" s="20" t="s">
        <v>114</v>
      </c>
      <c r="E114" s="20" t="s">
        <v>61</v>
      </c>
      <c r="F114" s="20" t="s">
        <v>62</v>
      </c>
      <c r="G114" s="20" t="s">
        <v>63</v>
      </c>
      <c r="H114" s="20" t="s">
        <v>64</v>
      </c>
      <c r="I114" s="20" t="s">
        <v>12</v>
      </c>
      <c r="J114" s="20" t="s">
        <v>205</v>
      </c>
      <c r="K114" s="20" t="s">
        <v>206</v>
      </c>
      <c r="L114" s="20" t="s">
        <v>67</v>
      </c>
      <c r="M114" s="20" t="s">
        <v>68</v>
      </c>
      <c r="N114" s="20" t="s">
        <v>69</v>
      </c>
      <c r="O114" s="20" t="s">
        <v>70</v>
      </c>
      <c r="P114" s="20" t="s">
        <v>71</v>
      </c>
      <c r="Q114" s="20" t="s">
        <v>72</v>
      </c>
      <c r="R114" s="20">
        <v>10769.47</v>
      </c>
      <c r="S114" s="20" t="s">
        <v>73</v>
      </c>
      <c r="T114" s="20" t="s">
        <v>74</v>
      </c>
      <c r="U114" s="20">
        <v>52986943.82</v>
      </c>
      <c r="V114" s="21">
        <v>2.0324761580106499E-4</v>
      </c>
      <c r="W114" s="22">
        <v>4943.0068124910285</v>
      </c>
      <c r="X114" s="20">
        <v>4162.0117361174462</v>
      </c>
      <c r="Y114" s="20">
        <v>780.99507637358249</v>
      </c>
    </row>
    <row r="115" spans="1:26" x14ac:dyDescent="0.25">
      <c r="A115" t="s">
        <v>57</v>
      </c>
      <c r="B115" t="s">
        <v>58</v>
      </c>
      <c r="C115" t="s">
        <v>127</v>
      </c>
      <c r="D115" t="s">
        <v>128</v>
      </c>
      <c r="E115" t="s">
        <v>61</v>
      </c>
      <c r="F115" t="s">
        <v>62</v>
      </c>
      <c r="G115" t="s">
        <v>63</v>
      </c>
      <c r="H115" t="s">
        <v>64</v>
      </c>
      <c r="I115" t="s">
        <v>12</v>
      </c>
      <c r="J115" t="s">
        <v>205</v>
      </c>
      <c r="K115" t="s">
        <v>206</v>
      </c>
      <c r="L115" t="s">
        <v>67</v>
      </c>
      <c r="M115" t="s">
        <v>68</v>
      </c>
      <c r="N115" t="s">
        <v>157</v>
      </c>
      <c r="O115" t="s">
        <v>158</v>
      </c>
      <c r="P115" t="s">
        <v>71</v>
      </c>
      <c r="Q115" t="s">
        <v>72</v>
      </c>
      <c r="R115">
        <v>2309.7600000000002</v>
      </c>
      <c r="S115" t="s">
        <v>73</v>
      </c>
      <c r="T115" t="s">
        <v>74</v>
      </c>
      <c r="U115">
        <v>52986943.82</v>
      </c>
      <c r="V115" s="14">
        <v>4.35911157255342E-5</v>
      </c>
      <c r="W115" s="15">
        <v>1060.1412525611104</v>
      </c>
      <c r="X115">
        <v>892.63893465645492</v>
      </c>
      <c r="Y115">
        <v>167.50231790465543</v>
      </c>
      <c r="Z115"/>
    </row>
    <row r="116" spans="1:26" x14ac:dyDescent="0.25">
      <c r="A116" t="s">
        <v>57</v>
      </c>
      <c r="B116" t="s">
        <v>58</v>
      </c>
      <c r="C116" t="s">
        <v>125</v>
      </c>
      <c r="D116" t="s">
        <v>126</v>
      </c>
      <c r="E116" t="s">
        <v>61</v>
      </c>
      <c r="F116" t="s">
        <v>62</v>
      </c>
      <c r="G116" t="s">
        <v>63</v>
      </c>
      <c r="H116" t="s">
        <v>64</v>
      </c>
      <c r="I116" t="s">
        <v>12</v>
      </c>
      <c r="J116" t="s">
        <v>65</v>
      </c>
      <c r="K116" t="s">
        <v>66</v>
      </c>
      <c r="L116" t="s">
        <v>77</v>
      </c>
      <c r="M116" t="s">
        <v>78</v>
      </c>
      <c r="N116" t="s">
        <v>155</v>
      </c>
      <c r="O116" t="s">
        <v>156</v>
      </c>
      <c r="P116" t="s">
        <v>71</v>
      </c>
      <c r="Q116" t="s">
        <v>72</v>
      </c>
      <c r="R116">
        <v>22416.91</v>
      </c>
      <c r="S116" t="s">
        <v>73</v>
      </c>
      <c r="T116" t="s">
        <v>74</v>
      </c>
      <c r="U116">
        <v>52986943.82</v>
      </c>
      <c r="V116" s="14">
        <v>4.2306478509407299E-4</v>
      </c>
      <c r="W116" s="15">
        <v>10288.987187391636</v>
      </c>
      <c r="X116">
        <v>8663.3272117837569</v>
      </c>
      <c r="Y116">
        <v>1625.6599756078786</v>
      </c>
      <c r="Z116"/>
    </row>
    <row r="117" spans="1:26" s="20" customFormat="1" x14ac:dyDescent="0.25">
      <c r="A117" s="20" t="s">
        <v>57</v>
      </c>
      <c r="B117" s="20" t="s">
        <v>58</v>
      </c>
      <c r="C117" s="20" t="s">
        <v>75</v>
      </c>
      <c r="D117" s="20" t="s">
        <v>76</v>
      </c>
      <c r="E117" s="20" t="s">
        <v>61</v>
      </c>
      <c r="F117" s="20" t="s">
        <v>62</v>
      </c>
      <c r="G117" s="20" t="s">
        <v>63</v>
      </c>
      <c r="H117" s="20" t="s">
        <v>64</v>
      </c>
      <c r="I117" s="20" t="s">
        <v>12</v>
      </c>
      <c r="J117" s="20" t="s">
        <v>65</v>
      </c>
      <c r="K117" s="20" t="s">
        <v>66</v>
      </c>
      <c r="L117" s="20" t="s">
        <v>67</v>
      </c>
      <c r="M117" s="20" t="s">
        <v>68</v>
      </c>
      <c r="N117" s="20" t="s">
        <v>129</v>
      </c>
      <c r="O117" s="20" t="s">
        <v>130</v>
      </c>
      <c r="P117" s="20" t="s">
        <v>71</v>
      </c>
      <c r="Q117" s="20" t="s">
        <v>72</v>
      </c>
      <c r="R117" s="20">
        <v>133939.54</v>
      </c>
      <c r="S117" s="20" t="s">
        <v>73</v>
      </c>
      <c r="T117" s="20" t="s">
        <v>74</v>
      </c>
      <c r="U117" s="20">
        <v>52986943.82</v>
      </c>
      <c r="V117" s="21">
        <v>2.5277838339761798E-3</v>
      </c>
      <c r="W117" s="22">
        <v>61476.011231928438</v>
      </c>
      <c r="X117" s="20">
        <v>51762.801457283742</v>
      </c>
      <c r="Y117" s="20">
        <v>9713.2097746446925</v>
      </c>
    </row>
    <row r="118" spans="1:26" x14ac:dyDescent="0.25">
      <c r="A118" t="s">
        <v>57</v>
      </c>
      <c r="B118" t="s">
        <v>58</v>
      </c>
      <c r="C118" t="s">
        <v>75</v>
      </c>
      <c r="D118" t="s">
        <v>76</v>
      </c>
      <c r="E118" t="s">
        <v>61</v>
      </c>
      <c r="F118" t="s">
        <v>62</v>
      </c>
      <c r="G118" t="s">
        <v>63</v>
      </c>
      <c r="H118" t="s">
        <v>64</v>
      </c>
      <c r="I118" t="s">
        <v>12</v>
      </c>
      <c r="J118" t="s">
        <v>65</v>
      </c>
      <c r="K118" t="s">
        <v>66</v>
      </c>
      <c r="L118" t="s">
        <v>77</v>
      </c>
      <c r="M118" t="s">
        <v>78</v>
      </c>
      <c r="N118" t="s">
        <v>83</v>
      </c>
      <c r="O118" t="s">
        <v>84</v>
      </c>
      <c r="P118" t="s">
        <v>71</v>
      </c>
      <c r="Q118" t="s">
        <v>72</v>
      </c>
      <c r="R118">
        <v>70728.960000000006</v>
      </c>
      <c r="S118" t="s">
        <v>73</v>
      </c>
      <c r="T118" t="s">
        <v>74</v>
      </c>
      <c r="U118">
        <v>52986943.82</v>
      </c>
      <c r="V118" s="14">
        <v>1.3348375071464899E-3</v>
      </c>
      <c r="W118" s="15">
        <v>32463.411023978508</v>
      </c>
      <c r="X118">
        <v>27334.192082189904</v>
      </c>
      <c r="Y118">
        <v>5129.2189417886038</v>
      </c>
      <c r="Z118"/>
    </row>
    <row r="119" spans="1:26" x14ac:dyDescent="0.25">
      <c r="A119" t="s">
        <v>57</v>
      </c>
      <c r="B119" t="s">
        <v>58</v>
      </c>
      <c r="C119" t="s">
        <v>127</v>
      </c>
      <c r="D119" t="s">
        <v>128</v>
      </c>
      <c r="E119" t="s">
        <v>61</v>
      </c>
      <c r="F119" t="s">
        <v>62</v>
      </c>
      <c r="G119" t="s">
        <v>63</v>
      </c>
      <c r="H119" t="s">
        <v>64</v>
      </c>
      <c r="I119" t="s">
        <v>12</v>
      </c>
      <c r="J119" t="s">
        <v>65</v>
      </c>
      <c r="K119" t="s">
        <v>66</v>
      </c>
      <c r="L119" t="s">
        <v>141</v>
      </c>
      <c r="M119" t="s">
        <v>142</v>
      </c>
      <c r="N119" t="s">
        <v>169</v>
      </c>
      <c r="O119" t="s">
        <v>170</v>
      </c>
      <c r="P119" t="s">
        <v>71</v>
      </c>
      <c r="Q119" t="s">
        <v>72</v>
      </c>
      <c r="R119">
        <v>61734.18</v>
      </c>
      <c r="S119" t="s">
        <v>73</v>
      </c>
      <c r="T119" t="s">
        <v>74</v>
      </c>
      <c r="U119">
        <v>52986943.82</v>
      </c>
      <c r="V119" s="14">
        <v>1.16508285908534E-3</v>
      </c>
      <c r="W119" s="15">
        <v>28334.957273064276</v>
      </c>
      <c r="X119">
        <v>23858.034023920118</v>
      </c>
      <c r="Y119">
        <v>4476.9232491441553</v>
      </c>
      <c r="Z119"/>
    </row>
    <row r="120" spans="1:26" x14ac:dyDescent="0.25">
      <c r="A120" t="s">
        <v>57</v>
      </c>
      <c r="B120" t="s">
        <v>58</v>
      </c>
      <c r="C120" t="s">
        <v>121</v>
      </c>
      <c r="D120" t="s">
        <v>122</v>
      </c>
      <c r="E120" t="s">
        <v>61</v>
      </c>
      <c r="F120" t="s">
        <v>62</v>
      </c>
      <c r="G120" t="s">
        <v>63</v>
      </c>
      <c r="H120" t="s">
        <v>64</v>
      </c>
      <c r="I120" t="s">
        <v>12</v>
      </c>
      <c r="J120" t="s">
        <v>65</v>
      </c>
      <c r="K120" t="s">
        <v>66</v>
      </c>
      <c r="L120" t="s">
        <v>67</v>
      </c>
      <c r="M120" t="s">
        <v>68</v>
      </c>
      <c r="N120" t="s">
        <v>69</v>
      </c>
      <c r="O120" t="s">
        <v>70</v>
      </c>
      <c r="P120" t="s">
        <v>71</v>
      </c>
      <c r="Q120" t="s">
        <v>72</v>
      </c>
      <c r="R120">
        <v>185778.86</v>
      </c>
      <c r="S120" t="s">
        <v>73</v>
      </c>
      <c r="T120" t="s">
        <v>74</v>
      </c>
      <c r="U120">
        <v>52986943.82</v>
      </c>
      <c r="V120" s="14">
        <v>3.5061252189049199E-3</v>
      </c>
      <c r="W120" s="15">
        <v>85269.393071044353</v>
      </c>
      <c r="X120">
        <v>71796.828965819339</v>
      </c>
      <c r="Y120">
        <v>13472.564105225008</v>
      </c>
      <c r="Z120"/>
    </row>
    <row r="121" spans="1:26" x14ac:dyDescent="0.25">
      <c r="A121" t="s">
        <v>57</v>
      </c>
      <c r="B121" t="s">
        <v>58</v>
      </c>
      <c r="C121" t="s">
        <v>101</v>
      </c>
      <c r="D121" t="s">
        <v>102</v>
      </c>
      <c r="E121" t="s">
        <v>61</v>
      </c>
      <c r="F121" t="s">
        <v>62</v>
      </c>
      <c r="G121" t="s">
        <v>63</v>
      </c>
      <c r="H121" t="s">
        <v>64</v>
      </c>
      <c r="I121" t="s">
        <v>12</v>
      </c>
      <c r="J121" t="s">
        <v>65</v>
      </c>
      <c r="K121" t="s">
        <v>66</v>
      </c>
      <c r="L121" t="s">
        <v>93</v>
      </c>
      <c r="M121" t="s">
        <v>94</v>
      </c>
      <c r="N121" t="s">
        <v>171</v>
      </c>
      <c r="O121" t="s">
        <v>172</v>
      </c>
      <c r="P121" t="s">
        <v>71</v>
      </c>
      <c r="Q121" t="s">
        <v>72</v>
      </c>
      <c r="R121">
        <v>74960.600000000006</v>
      </c>
      <c r="S121" t="s">
        <v>73</v>
      </c>
      <c r="T121" t="s">
        <v>74</v>
      </c>
      <c r="U121">
        <v>52986943.82</v>
      </c>
      <c r="V121" s="14">
        <v>1.4146994447282301E-3</v>
      </c>
      <c r="W121" s="15">
        <v>34405.663089122812</v>
      </c>
      <c r="X121">
        <v>28969.568321041406</v>
      </c>
      <c r="Y121">
        <v>5436.0947680814043</v>
      </c>
      <c r="Z121"/>
    </row>
    <row r="122" spans="1:26" x14ac:dyDescent="0.25">
      <c r="A122" t="s">
        <v>57</v>
      </c>
      <c r="B122" t="s">
        <v>58</v>
      </c>
      <c r="C122" t="s">
        <v>173</v>
      </c>
      <c r="D122" t="s">
        <v>174</v>
      </c>
      <c r="E122" t="s">
        <v>61</v>
      </c>
      <c r="F122" t="s">
        <v>62</v>
      </c>
      <c r="G122" t="s">
        <v>63</v>
      </c>
      <c r="H122" t="s">
        <v>64</v>
      </c>
      <c r="I122" t="s">
        <v>12</v>
      </c>
      <c r="J122" t="s">
        <v>65</v>
      </c>
      <c r="K122" t="s">
        <v>66</v>
      </c>
      <c r="L122" t="s">
        <v>93</v>
      </c>
      <c r="M122" t="s">
        <v>94</v>
      </c>
      <c r="N122" t="s">
        <v>95</v>
      </c>
      <c r="O122" t="s">
        <v>96</v>
      </c>
      <c r="P122" t="s">
        <v>71</v>
      </c>
      <c r="Q122" t="s">
        <v>72</v>
      </c>
      <c r="R122">
        <v>428645.63</v>
      </c>
      <c r="S122" t="s">
        <v>73</v>
      </c>
      <c r="T122" t="s">
        <v>74</v>
      </c>
      <c r="U122">
        <v>52986943.82</v>
      </c>
      <c r="V122" s="14">
        <v>8.0896462240988409E-3</v>
      </c>
      <c r="W122" s="15">
        <v>196741.18310692316</v>
      </c>
      <c r="X122">
        <v>165656.07617602928</v>
      </c>
      <c r="Y122">
        <v>31085.10693089386</v>
      </c>
      <c r="Z122"/>
    </row>
    <row r="123" spans="1:26" x14ac:dyDescent="0.25">
      <c r="A123" t="s">
        <v>57</v>
      </c>
      <c r="B123" t="s">
        <v>58</v>
      </c>
      <c r="C123" t="s">
        <v>125</v>
      </c>
      <c r="D123" t="s">
        <v>126</v>
      </c>
      <c r="E123" t="s">
        <v>61</v>
      </c>
      <c r="F123" t="s">
        <v>62</v>
      </c>
      <c r="G123" t="s">
        <v>63</v>
      </c>
      <c r="H123" t="s">
        <v>64</v>
      </c>
      <c r="I123" t="s">
        <v>12</v>
      </c>
      <c r="J123" t="s">
        <v>65</v>
      </c>
      <c r="K123" t="s">
        <v>66</v>
      </c>
      <c r="L123" t="s">
        <v>67</v>
      </c>
      <c r="M123" t="s">
        <v>68</v>
      </c>
      <c r="N123" t="s">
        <v>69</v>
      </c>
      <c r="O123" t="s">
        <v>70</v>
      </c>
      <c r="P123" t="s">
        <v>71</v>
      </c>
      <c r="Q123" t="s">
        <v>72</v>
      </c>
      <c r="R123">
        <v>47904.37</v>
      </c>
      <c r="S123" t="s">
        <v>73</v>
      </c>
      <c r="T123" t="s">
        <v>74</v>
      </c>
      <c r="U123">
        <v>52986943.82</v>
      </c>
      <c r="V123" s="14">
        <v>9.0407875122472002E-4</v>
      </c>
      <c r="W123" s="15">
        <v>21987.30552739284</v>
      </c>
      <c r="X123">
        <v>18513.311254064771</v>
      </c>
      <c r="Y123">
        <v>3473.9942733280686</v>
      </c>
      <c r="Z123"/>
    </row>
    <row r="124" spans="1:26" x14ac:dyDescent="0.25">
      <c r="A124" t="s">
        <v>57</v>
      </c>
      <c r="B124" t="s">
        <v>58</v>
      </c>
      <c r="C124" t="s">
        <v>117</v>
      </c>
      <c r="D124" t="s">
        <v>118</v>
      </c>
      <c r="E124" t="s">
        <v>61</v>
      </c>
      <c r="F124" t="s">
        <v>62</v>
      </c>
      <c r="G124" t="s">
        <v>63</v>
      </c>
      <c r="H124" t="s">
        <v>64</v>
      </c>
      <c r="I124" t="s">
        <v>12</v>
      </c>
      <c r="J124" t="s">
        <v>65</v>
      </c>
      <c r="K124" t="s">
        <v>66</v>
      </c>
      <c r="L124" t="s">
        <v>67</v>
      </c>
      <c r="M124" t="s">
        <v>68</v>
      </c>
      <c r="N124" t="s">
        <v>129</v>
      </c>
      <c r="O124" t="s">
        <v>130</v>
      </c>
      <c r="P124" t="s">
        <v>71</v>
      </c>
      <c r="Q124" t="s">
        <v>72</v>
      </c>
      <c r="R124">
        <v>81993.899999999994</v>
      </c>
      <c r="S124" t="s">
        <v>73</v>
      </c>
      <c r="T124" t="s">
        <v>74</v>
      </c>
      <c r="U124">
        <v>52986943.82</v>
      </c>
      <c r="V124" s="14">
        <v>1.54743591701643E-3</v>
      </c>
      <c r="W124" s="15">
        <v>37633.830289021455</v>
      </c>
      <c r="X124">
        <v>31687.685103356063</v>
      </c>
      <c r="Y124">
        <v>5946.1451856653903</v>
      </c>
      <c r="Z124"/>
    </row>
    <row r="125" spans="1:26" x14ac:dyDescent="0.25">
      <c r="A125" t="s">
        <v>57</v>
      </c>
      <c r="B125" t="s">
        <v>58</v>
      </c>
      <c r="C125" t="s">
        <v>165</v>
      </c>
      <c r="D125" t="s">
        <v>166</v>
      </c>
      <c r="E125" t="s">
        <v>61</v>
      </c>
      <c r="F125" t="s">
        <v>62</v>
      </c>
      <c r="G125" t="s">
        <v>63</v>
      </c>
      <c r="H125" t="s">
        <v>64</v>
      </c>
      <c r="I125" t="s">
        <v>12</v>
      </c>
      <c r="J125" t="s">
        <v>65</v>
      </c>
      <c r="K125" t="s">
        <v>66</v>
      </c>
      <c r="L125" t="s">
        <v>67</v>
      </c>
      <c r="M125" t="s">
        <v>68</v>
      </c>
      <c r="N125" t="s">
        <v>69</v>
      </c>
      <c r="O125" t="s">
        <v>70</v>
      </c>
      <c r="P125" t="s">
        <v>71</v>
      </c>
      <c r="Q125" t="s">
        <v>72</v>
      </c>
      <c r="R125">
        <v>89199.46</v>
      </c>
      <c r="S125" t="s">
        <v>73</v>
      </c>
      <c r="T125" t="s">
        <v>74</v>
      </c>
      <c r="U125">
        <v>52986943.82</v>
      </c>
      <c r="V125" s="14">
        <v>1.6834233788424601E-3</v>
      </c>
      <c r="W125" s="15">
        <v>40941.061951100848</v>
      </c>
      <c r="X125">
        <v>34472.374162826913</v>
      </c>
      <c r="Y125">
        <v>6468.6877882739336</v>
      </c>
      <c r="Z125"/>
    </row>
    <row r="126" spans="1:26" x14ac:dyDescent="0.25">
      <c r="A126" t="s">
        <v>57</v>
      </c>
      <c r="B126" t="s">
        <v>58</v>
      </c>
      <c r="C126" t="s">
        <v>101</v>
      </c>
      <c r="D126" t="s">
        <v>102</v>
      </c>
      <c r="E126" t="s">
        <v>61</v>
      </c>
      <c r="F126" t="s">
        <v>62</v>
      </c>
      <c r="G126" t="s">
        <v>63</v>
      </c>
      <c r="H126" t="s">
        <v>64</v>
      </c>
      <c r="I126" t="s">
        <v>12</v>
      </c>
      <c r="J126" t="s">
        <v>65</v>
      </c>
      <c r="K126" t="s">
        <v>66</v>
      </c>
      <c r="L126" t="s">
        <v>93</v>
      </c>
      <c r="M126" t="s">
        <v>94</v>
      </c>
      <c r="N126" t="s">
        <v>95</v>
      </c>
      <c r="O126" t="s">
        <v>96</v>
      </c>
      <c r="P126" t="s">
        <v>71</v>
      </c>
      <c r="Q126" t="s">
        <v>72</v>
      </c>
      <c r="R126">
        <v>181733.3</v>
      </c>
      <c r="S126" t="s">
        <v>73</v>
      </c>
      <c r="T126" t="s">
        <v>74</v>
      </c>
      <c r="U126">
        <v>52986943.82</v>
      </c>
      <c r="V126" s="14">
        <v>3.4297750898289099E-3</v>
      </c>
      <c r="W126" s="15">
        <v>83412.548617200053</v>
      </c>
      <c r="X126">
        <v>70233.365935682436</v>
      </c>
      <c r="Y126">
        <v>13179.182681517608</v>
      </c>
      <c r="Z126"/>
    </row>
    <row r="127" spans="1:26" x14ac:dyDescent="0.25">
      <c r="A127" t="s">
        <v>57</v>
      </c>
      <c r="B127" t="s">
        <v>58</v>
      </c>
      <c r="C127" t="s">
        <v>109</v>
      </c>
      <c r="D127" t="s">
        <v>110</v>
      </c>
      <c r="E127" t="s">
        <v>61</v>
      </c>
      <c r="F127" t="s">
        <v>62</v>
      </c>
      <c r="G127" t="s">
        <v>63</v>
      </c>
      <c r="H127" t="s">
        <v>64</v>
      </c>
      <c r="I127" t="s">
        <v>12</v>
      </c>
      <c r="J127" t="s">
        <v>65</v>
      </c>
      <c r="K127" t="s">
        <v>66</v>
      </c>
      <c r="L127" t="s">
        <v>85</v>
      </c>
      <c r="M127" t="s">
        <v>86</v>
      </c>
      <c r="N127" t="s">
        <v>107</v>
      </c>
      <c r="O127" t="s">
        <v>108</v>
      </c>
      <c r="P127" t="s">
        <v>71</v>
      </c>
      <c r="Q127" t="s">
        <v>72</v>
      </c>
      <c r="R127">
        <v>6516.12</v>
      </c>
      <c r="S127" t="s">
        <v>73</v>
      </c>
      <c r="T127" t="s">
        <v>74</v>
      </c>
      <c r="U127">
        <v>52986943.82</v>
      </c>
      <c r="V127" s="14">
        <v>1.2297595464527401E-4</v>
      </c>
      <c r="W127" s="15">
        <v>2990.7902200395306</v>
      </c>
      <c r="X127">
        <v>2518.2453652732847</v>
      </c>
      <c r="Y127">
        <v>472.54485476624586</v>
      </c>
      <c r="Z127"/>
    </row>
    <row r="128" spans="1:26" x14ac:dyDescent="0.25">
      <c r="A128" t="s">
        <v>57</v>
      </c>
      <c r="B128" t="s">
        <v>58</v>
      </c>
      <c r="C128" t="s">
        <v>121</v>
      </c>
      <c r="D128" t="s">
        <v>122</v>
      </c>
      <c r="E128" t="s">
        <v>61</v>
      </c>
      <c r="F128" t="s">
        <v>62</v>
      </c>
      <c r="G128" t="s">
        <v>63</v>
      </c>
      <c r="H128" t="s">
        <v>64</v>
      </c>
      <c r="I128" t="s">
        <v>12</v>
      </c>
      <c r="J128" t="s">
        <v>65</v>
      </c>
      <c r="K128" t="s">
        <v>66</v>
      </c>
      <c r="L128" t="s">
        <v>93</v>
      </c>
      <c r="M128" t="s">
        <v>94</v>
      </c>
      <c r="N128" t="s">
        <v>95</v>
      </c>
      <c r="O128" t="s">
        <v>96</v>
      </c>
      <c r="P128" t="s">
        <v>71</v>
      </c>
      <c r="Q128" t="s">
        <v>72</v>
      </c>
      <c r="R128">
        <v>1141.45</v>
      </c>
      <c r="S128" t="s">
        <v>73</v>
      </c>
      <c r="T128" t="s">
        <v>74</v>
      </c>
      <c r="U128">
        <v>52986943.82</v>
      </c>
      <c r="V128" s="14">
        <v>2.1542099198579501E-5</v>
      </c>
      <c r="W128" s="15">
        <v>523.90648064555569</v>
      </c>
      <c r="X128">
        <v>441.12925670355787</v>
      </c>
      <c r="Y128">
        <v>82.777223941997804</v>
      </c>
      <c r="Z128"/>
    </row>
    <row r="129" spans="1:26" x14ac:dyDescent="0.25">
      <c r="A129" t="s">
        <v>57</v>
      </c>
      <c r="B129" t="s">
        <v>58</v>
      </c>
      <c r="C129" t="s">
        <v>75</v>
      </c>
      <c r="D129" t="s">
        <v>76</v>
      </c>
      <c r="E129" t="s">
        <v>61</v>
      </c>
      <c r="F129" t="s">
        <v>62</v>
      </c>
      <c r="G129" t="s">
        <v>63</v>
      </c>
      <c r="H129" t="s">
        <v>64</v>
      </c>
      <c r="I129" t="s">
        <v>12</v>
      </c>
      <c r="J129" t="s">
        <v>65</v>
      </c>
      <c r="K129" t="s">
        <v>66</v>
      </c>
      <c r="L129" t="s">
        <v>67</v>
      </c>
      <c r="M129" t="s">
        <v>68</v>
      </c>
      <c r="N129" t="s">
        <v>69</v>
      </c>
      <c r="O129" t="s">
        <v>70</v>
      </c>
      <c r="P129" t="s">
        <v>71</v>
      </c>
      <c r="Q129" t="s">
        <v>72</v>
      </c>
      <c r="R129">
        <v>558986.38</v>
      </c>
      <c r="S129" t="s">
        <v>73</v>
      </c>
      <c r="T129" t="s">
        <v>74</v>
      </c>
      <c r="U129">
        <v>52986943.82</v>
      </c>
      <c r="V129" s="14">
        <v>1.05495116287309E-2</v>
      </c>
      <c r="W129" s="15">
        <v>256565.4098511542</v>
      </c>
      <c r="X129">
        <v>216028.07509467183</v>
      </c>
      <c r="Y129">
        <v>40537.334756482363</v>
      </c>
      <c r="Z129"/>
    </row>
    <row r="130" spans="1:26" x14ac:dyDescent="0.25">
      <c r="A130" t="s">
        <v>57</v>
      </c>
      <c r="B130" t="s">
        <v>58</v>
      </c>
      <c r="C130" t="s">
        <v>101</v>
      </c>
      <c r="D130" t="s">
        <v>102</v>
      </c>
      <c r="E130" t="s">
        <v>61</v>
      </c>
      <c r="F130" t="s">
        <v>62</v>
      </c>
      <c r="G130" t="s">
        <v>63</v>
      </c>
      <c r="H130" t="s">
        <v>64</v>
      </c>
      <c r="I130" t="s">
        <v>12</v>
      </c>
      <c r="J130" t="s">
        <v>65</v>
      </c>
      <c r="K130" t="s">
        <v>66</v>
      </c>
      <c r="L130" t="s">
        <v>67</v>
      </c>
      <c r="M130" t="s">
        <v>68</v>
      </c>
      <c r="N130" t="s">
        <v>119</v>
      </c>
      <c r="O130" t="s">
        <v>120</v>
      </c>
      <c r="P130" t="s">
        <v>71</v>
      </c>
      <c r="Q130" t="s">
        <v>72</v>
      </c>
      <c r="R130">
        <v>5471.63</v>
      </c>
      <c r="S130" t="s">
        <v>73</v>
      </c>
      <c r="T130" t="s">
        <v>74</v>
      </c>
      <c r="U130">
        <v>52986943.82</v>
      </c>
      <c r="V130" s="14">
        <v>1.0326374018829E-4</v>
      </c>
      <c r="W130" s="15">
        <v>2511.3867595555157</v>
      </c>
      <c r="X130">
        <v>2114.5876515457439</v>
      </c>
      <c r="Y130">
        <v>396.79910800977149</v>
      </c>
      <c r="Z130"/>
    </row>
    <row r="131" spans="1:26" x14ac:dyDescent="0.25">
      <c r="A131" t="s">
        <v>57</v>
      </c>
      <c r="B131" t="s">
        <v>58</v>
      </c>
      <c r="C131" t="s">
        <v>121</v>
      </c>
      <c r="D131" t="s">
        <v>122</v>
      </c>
      <c r="E131" t="s">
        <v>61</v>
      </c>
      <c r="F131" t="s">
        <v>62</v>
      </c>
      <c r="G131" t="s">
        <v>63</v>
      </c>
      <c r="H131" t="s">
        <v>64</v>
      </c>
      <c r="I131" t="s">
        <v>12</v>
      </c>
      <c r="J131" t="s">
        <v>65</v>
      </c>
      <c r="K131" t="s">
        <v>66</v>
      </c>
      <c r="L131" t="s">
        <v>93</v>
      </c>
      <c r="M131" t="s">
        <v>94</v>
      </c>
      <c r="N131" t="s">
        <v>97</v>
      </c>
      <c r="O131" t="s">
        <v>98</v>
      </c>
      <c r="P131" t="s">
        <v>71</v>
      </c>
      <c r="Q131" t="s">
        <v>72</v>
      </c>
      <c r="R131">
        <v>17393.25</v>
      </c>
      <c r="S131" t="s">
        <v>73</v>
      </c>
      <c r="T131" t="s">
        <v>74</v>
      </c>
      <c r="U131">
        <v>52986943.82</v>
      </c>
      <c r="V131" s="14">
        <v>3.2825539172604402E-4</v>
      </c>
      <c r="W131" s="15">
        <v>7983.2111739351813</v>
      </c>
      <c r="X131">
        <v>6721.8638084534223</v>
      </c>
      <c r="Y131">
        <v>1261.3473654817587</v>
      </c>
      <c r="Z131"/>
    </row>
    <row r="132" spans="1:26" x14ac:dyDescent="0.25">
      <c r="A132" t="s">
        <v>57</v>
      </c>
      <c r="B132" t="s">
        <v>58</v>
      </c>
      <c r="C132" t="s">
        <v>101</v>
      </c>
      <c r="D132" t="s">
        <v>102</v>
      </c>
      <c r="E132" t="s">
        <v>61</v>
      </c>
      <c r="F132" t="s">
        <v>62</v>
      </c>
      <c r="G132" t="s">
        <v>63</v>
      </c>
      <c r="H132" t="s">
        <v>64</v>
      </c>
      <c r="I132" t="s">
        <v>12</v>
      </c>
      <c r="J132" t="s">
        <v>65</v>
      </c>
      <c r="K132" t="s">
        <v>66</v>
      </c>
      <c r="L132" t="s">
        <v>67</v>
      </c>
      <c r="M132" t="s">
        <v>68</v>
      </c>
      <c r="N132" t="s">
        <v>69</v>
      </c>
      <c r="O132" t="s">
        <v>70</v>
      </c>
      <c r="P132" t="s">
        <v>71</v>
      </c>
      <c r="Q132" t="s">
        <v>72</v>
      </c>
      <c r="R132">
        <v>459454.55</v>
      </c>
      <c r="S132" t="s">
        <v>73</v>
      </c>
      <c r="T132" t="s">
        <v>74</v>
      </c>
      <c r="U132">
        <v>52986943.82</v>
      </c>
      <c r="V132" s="14">
        <v>8.67108983603199E-3</v>
      </c>
      <c r="W132" s="15">
        <v>210881.96268525798</v>
      </c>
      <c r="X132">
        <v>177562.61258098722</v>
      </c>
      <c r="Y132">
        <v>33319.350104270765</v>
      </c>
      <c r="Z132"/>
    </row>
    <row r="133" spans="1:26" x14ac:dyDescent="0.25">
      <c r="A133" t="s">
        <v>57</v>
      </c>
      <c r="B133" t="s">
        <v>58</v>
      </c>
      <c r="C133" t="s">
        <v>59</v>
      </c>
      <c r="D133" t="s">
        <v>60</v>
      </c>
      <c r="E133" t="s">
        <v>61</v>
      </c>
      <c r="F133" t="s">
        <v>62</v>
      </c>
      <c r="G133" t="s">
        <v>63</v>
      </c>
      <c r="H133" t="s">
        <v>64</v>
      </c>
      <c r="I133" t="s">
        <v>12</v>
      </c>
      <c r="J133" t="s">
        <v>65</v>
      </c>
      <c r="K133" t="s">
        <v>66</v>
      </c>
      <c r="L133" t="s">
        <v>93</v>
      </c>
      <c r="M133" t="s">
        <v>94</v>
      </c>
      <c r="N133" t="s">
        <v>95</v>
      </c>
      <c r="O133" t="s">
        <v>96</v>
      </c>
      <c r="P133" t="s">
        <v>71</v>
      </c>
      <c r="Q133" t="s">
        <v>72</v>
      </c>
      <c r="R133">
        <v>532792.47</v>
      </c>
      <c r="S133" t="s">
        <v>73</v>
      </c>
      <c r="T133" t="s">
        <v>74</v>
      </c>
      <c r="U133">
        <v>52986943.82</v>
      </c>
      <c r="V133" s="14">
        <v>1.00551651329416E-2</v>
      </c>
      <c r="W133" s="15">
        <v>244542.84276328594</v>
      </c>
      <c r="X133">
        <v>205905.07360668675</v>
      </c>
      <c r="Y133">
        <v>38637.769156599177</v>
      </c>
      <c r="Z133"/>
    </row>
    <row r="134" spans="1:26" x14ac:dyDescent="0.25">
      <c r="A134" t="s">
        <v>57</v>
      </c>
      <c r="B134" t="s">
        <v>58</v>
      </c>
      <c r="C134" t="s">
        <v>133</v>
      </c>
      <c r="D134" t="s">
        <v>134</v>
      </c>
      <c r="E134" t="s">
        <v>61</v>
      </c>
      <c r="F134" t="s">
        <v>62</v>
      </c>
      <c r="G134" t="s">
        <v>63</v>
      </c>
      <c r="H134" t="s">
        <v>64</v>
      </c>
      <c r="I134" t="s">
        <v>12</v>
      </c>
      <c r="J134" t="s">
        <v>65</v>
      </c>
      <c r="K134" t="s">
        <v>66</v>
      </c>
      <c r="L134" t="s">
        <v>93</v>
      </c>
      <c r="M134" t="s">
        <v>94</v>
      </c>
      <c r="N134" t="s">
        <v>115</v>
      </c>
      <c r="O134" t="s">
        <v>116</v>
      </c>
      <c r="P134" t="s">
        <v>71</v>
      </c>
      <c r="Q134" t="s">
        <v>72</v>
      </c>
      <c r="R134">
        <v>267973.17</v>
      </c>
      <c r="S134" t="s">
        <v>73</v>
      </c>
      <c r="T134" t="s">
        <v>74</v>
      </c>
      <c r="U134">
        <v>52986943.82</v>
      </c>
      <c r="V134" s="14">
        <v>5.0573433884075602E-3</v>
      </c>
      <c r="W134" s="15">
        <v>122995.20820196524</v>
      </c>
      <c r="X134">
        <v>103561.96530605473</v>
      </c>
      <c r="Y134">
        <v>19433.242895910509</v>
      </c>
      <c r="Z134"/>
    </row>
    <row r="135" spans="1:26" x14ac:dyDescent="0.25">
      <c r="A135" t="s">
        <v>57</v>
      </c>
      <c r="B135" t="s">
        <v>58</v>
      </c>
      <c r="C135" t="s">
        <v>133</v>
      </c>
      <c r="D135" t="s">
        <v>134</v>
      </c>
      <c r="E135" t="s">
        <v>61</v>
      </c>
      <c r="F135" t="s">
        <v>62</v>
      </c>
      <c r="G135" t="s">
        <v>63</v>
      </c>
      <c r="H135" t="s">
        <v>64</v>
      </c>
      <c r="I135" t="s">
        <v>12</v>
      </c>
      <c r="J135" t="s">
        <v>65</v>
      </c>
      <c r="K135" t="s">
        <v>66</v>
      </c>
      <c r="L135" t="s">
        <v>77</v>
      </c>
      <c r="M135" t="s">
        <v>78</v>
      </c>
      <c r="N135" t="s">
        <v>155</v>
      </c>
      <c r="O135" t="s">
        <v>156</v>
      </c>
      <c r="P135" t="s">
        <v>71</v>
      </c>
      <c r="Q135" t="s">
        <v>72</v>
      </c>
      <c r="R135">
        <v>71969.279999999999</v>
      </c>
      <c r="S135" t="s">
        <v>73</v>
      </c>
      <c r="T135" t="s">
        <v>74</v>
      </c>
      <c r="U135">
        <v>52986943.82</v>
      </c>
      <c r="V135" s="14">
        <v>1.35824553770235E-3</v>
      </c>
      <c r="W135" s="15">
        <v>33032.697182876749</v>
      </c>
      <c r="X135">
        <v>27813.531027982222</v>
      </c>
      <c r="Y135">
        <v>5219.1661548945267</v>
      </c>
      <c r="Z135"/>
    </row>
    <row r="136" spans="1:26" x14ac:dyDescent="0.25">
      <c r="A136" t="s">
        <v>57</v>
      </c>
      <c r="B136" t="s">
        <v>58</v>
      </c>
      <c r="C136" t="s">
        <v>75</v>
      </c>
      <c r="D136" t="s">
        <v>76</v>
      </c>
      <c r="E136" t="s">
        <v>61</v>
      </c>
      <c r="F136" t="s">
        <v>62</v>
      </c>
      <c r="G136" t="s">
        <v>63</v>
      </c>
      <c r="H136" t="s">
        <v>64</v>
      </c>
      <c r="I136" t="s">
        <v>12</v>
      </c>
      <c r="J136" t="s">
        <v>167</v>
      </c>
      <c r="K136" t="s">
        <v>168</v>
      </c>
      <c r="L136" t="s">
        <v>67</v>
      </c>
      <c r="M136" t="s">
        <v>68</v>
      </c>
      <c r="N136" t="s">
        <v>69</v>
      </c>
      <c r="O136" t="s">
        <v>70</v>
      </c>
      <c r="P136" t="s">
        <v>71</v>
      </c>
      <c r="Q136" t="s">
        <v>72</v>
      </c>
      <c r="R136">
        <v>9077.3700000000008</v>
      </c>
      <c r="S136" t="s">
        <v>73</v>
      </c>
      <c r="T136" t="s">
        <v>74</v>
      </c>
      <c r="U136">
        <v>52986943.82</v>
      </c>
      <c r="V136" s="14">
        <v>1.7131333391932199E-4</v>
      </c>
      <c r="W136" s="15">
        <v>4166.361181144649</v>
      </c>
      <c r="X136">
        <v>3508.0761145237943</v>
      </c>
      <c r="Y136">
        <v>658.28506662085454</v>
      </c>
      <c r="Z136"/>
    </row>
    <row r="137" spans="1:26" x14ac:dyDescent="0.25">
      <c r="A137" t="s">
        <v>57</v>
      </c>
      <c r="B137" t="s">
        <v>58</v>
      </c>
      <c r="C137" t="s">
        <v>113</v>
      </c>
      <c r="D137" t="s">
        <v>114</v>
      </c>
      <c r="E137" t="s">
        <v>61</v>
      </c>
      <c r="F137" t="s">
        <v>62</v>
      </c>
      <c r="G137" t="s">
        <v>63</v>
      </c>
      <c r="H137" t="s">
        <v>64</v>
      </c>
      <c r="I137" t="s">
        <v>12</v>
      </c>
      <c r="J137" t="s">
        <v>65</v>
      </c>
      <c r="K137" t="s">
        <v>66</v>
      </c>
      <c r="L137" t="s">
        <v>85</v>
      </c>
      <c r="M137" t="s">
        <v>86</v>
      </c>
      <c r="N137" t="s">
        <v>99</v>
      </c>
      <c r="O137" t="s">
        <v>100</v>
      </c>
      <c r="P137" t="s">
        <v>71</v>
      </c>
      <c r="Q137" t="s">
        <v>72</v>
      </c>
      <c r="R137">
        <v>33882.76</v>
      </c>
      <c r="S137" t="s">
        <v>73</v>
      </c>
      <c r="T137" t="s">
        <v>74</v>
      </c>
      <c r="U137">
        <v>52986943.82</v>
      </c>
      <c r="V137" s="14">
        <v>6.3945488373705599E-4</v>
      </c>
      <c r="W137" s="15">
        <v>15551.620785981018</v>
      </c>
      <c r="X137">
        <v>13094.464701796018</v>
      </c>
      <c r="Y137">
        <v>2457.156084185001</v>
      </c>
      <c r="Z137"/>
    </row>
    <row r="138" spans="1:26" x14ac:dyDescent="0.25">
      <c r="A138" t="s">
        <v>57</v>
      </c>
      <c r="B138" t="s">
        <v>58</v>
      </c>
      <c r="C138" t="s">
        <v>137</v>
      </c>
      <c r="D138" t="s">
        <v>138</v>
      </c>
      <c r="E138" t="s">
        <v>61</v>
      </c>
      <c r="F138" t="s">
        <v>62</v>
      </c>
      <c r="G138" t="s">
        <v>63</v>
      </c>
      <c r="H138" t="s">
        <v>64</v>
      </c>
      <c r="I138" t="s">
        <v>12</v>
      </c>
      <c r="J138" t="s">
        <v>65</v>
      </c>
      <c r="K138" t="s">
        <v>66</v>
      </c>
      <c r="L138" t="s">
        <v>77</v>
      </c>
      <c r="M138" t="s">
        <v>78</v>
      </c>
      <c r="N138" t="s">
        <v>83</v>
      </c>
      <c r="O138" t="s">
        <v>84</v>
      </c>
      <c r="P138" t="s">
        <v>71</v>
      </c>
      <c r="Q138" t="s">
        <v>72</v>
      </c>
      <c r="R138">
        <v>51846.1</v>
      </c>
      <c r="S138" t="s">
        <v>73</v>
      </c>
      <c r="T138" t="s">
        <v>74</v>
      </c>
      <c r="U138">
        <v>52986943.82</v>
      </c>
      <c r="V138" s="14">
        <v>9.7846934097811904E-4</v>
      </c>
      <c r="W138" s="15">
        <v>23796.493745847456</v>
      </c>
      <c r="X138">
        <v>20036.647734003556</v>
      </c>
      <c r="Y138">
        <v>3759.8460118438979</v>
      </c>
      <c r="Z138"/>
    </row>
    <row r="139" spans="1:26" x14ac:dyDescent="0.25">
      <c r="A139" t="s">
        <v>57</v>
      </c>
      <c r="B139" t="s">
        <v>58</v>
      </c>
      <c r="C139" t="s">
        <v>113</v>
      </c>
      <c r="D139" t="s">
        <v>114</v>
      </c>
      <c r="E139" t="s">
        <v>61</v>
      </c>
      <c r="F139" t="s">
        <v>62</v>
      </c>
      <c r="G139" t="s">
        <v>63</v>
      </c>
      <c r="H139" t="s">
        <v>64</v>
      </c>
      <c r="I139" t="s">
        <v>12</v>
      </c>
      <c r="J139" t="s">
        <v>65</v>
      </c>
      <c r="K139" t="s">
        <v>66</v>
      </c>
      <c r="L139" t="s">
        <v>77</v>
      </c>
      <c r="M139" t="s">
        <v>78</v>
      </c>
      <c r="N139" t="s">
        <v>79</v>
      </c>
      <c r="O139" t="s">
        <v>80</v>
      </c>
      <c r="P139" t="s">
        <v>71</v>
      </c>
      <c r="Q139" t="s">
        <v>72</v>
      </c>
      <c r="R139">
        <v>10871.66</v>
      </c>
      <c r="S139" t="s">
        <v>73</v>
      </c>
      <c r="T139" t="s">
        <v>74</v>
      </c>
      <c r="U139">
        <v>52986943.82</v>
      </c>
      <c r="V139" s="14">
        <v>2.0517620410287699E-4</v>
      </c>
      <c r="W139" s="15">
        <v>4989.9103152788693</v>
      </c>
      <c r="X139">
        <v>4201.5044854648077</v>
      </c>
      <c r="Y139">
        <v>788.40582981406135</v>
      </c>
      <c r="Z139"/>
    </row>
    <row r="140" spans="1:26" x14ac:dyDescent="0.25">
      <c r="A140" t="s">
        <v>57</v>
      </c>
      <c r="B140" t="s">
        <v>58</v>
      </c>
      <c r="C140" t="s">
        <v>121</v>
      </c>
      <c r="D140" t="s">
        <v>122</v>
      </c>
      <c r="E140" t="s">
        <v>61</v>
      </c>
      <c r="F140" t="s">
        <v>62</v>
      </c>
      <c r="G140" t="s">
        <v>63</v>
      </c>
      <c r="H140" t="s">
        <v>64</v>
      </c>
      <c r="I140" t="s">
        <v>12</v>
      </c>
      <c r="J140" t="s">
        <v>65</v>
      </c>
      <c r="K140" t="s">
        <v>66</v>
      </c>
      <c r="L140" t="s">
        <v>67</v>
      </c>
      <c r="M140" t="s">
        <v>68</v>
      </c>
      <c r="N140" t="s">
        <v>129</v>
      </c>
      <c r="O140" t="s">
        <v>130</v>
      </c>
      <c r="P140" t="s">
        <v>71</v>
      </c>
      <c r="Q140" t="s">
        <v>72</v>
      </c>
      <c r="R140">
        <v>276919.46999999997</v>
      </c>
      <c r="S140" t="s">
        <v>73</v>
      </c>
      <c r="T140" t="s">
        <v>74</v>
      </c>
      <c r="U140">
        <v>52986943.82</v>
      </c>
      <c r="V140" s="14">
        <v>5.2261830940979201E-3</v>
      </c>
      <c r="W140" s="15">
        <v>127101.41044279889</v>
      </c>
      <c r="X140">
        <v>107019.38759283666</v>
      </c>
      <c r="Y140">
        <v>20082.022849962224</v>
      </c>
      <c r="Z140"/>
    </row>
    <row r="141" spans="1:26" x14ac:dyDescent="0.25">
      <c r="A141" t="s">
        <v>57</v>
      </c>
      <c r="B141" t="s">
        <v>58</v>
      </c>
      <c r="C141" t="s">
        <v>173</v>
      </c>
      <c r="D141" t="s">
        <v>174</v>
      </c>
      <c r="E141" t="s">
        <v>61</v>
      </c>
      <c r="F141" t="s">
        <v>62</v>
      </c>
      <c r="G141" t="s">
        <v>63</v>
      </c>
      <c r="H141" t="s">
        <v>64</v>
      </c>
      <c r="I141" t="s">
        <v>12</v>
      </c>
      <c r="J141" t="s">
        <v>65</v>
      </c>
      <c r="K141" t="s">
        <v>66</v>
      </c>
      <c r="L141" t="s">
        <v>93</v>
      </c>
      <c r="M141" t="s">
        <v>94</v>
      </c>
      <c r="N141" t="s">
        <v>115</v>
      </c>
      <c r="O141" t="s">
        <v>116</v>
      </c>
      <c r="P141" t="s">
        <v>71</v>
      </c>
      <c r="Q141" t="s">
        <v>72</v>
      </c>
      <c r="R141">
        <v>15873.85</v>
      </c>
      <c r="S141" t="s">
        <v>73</v>
      </c>
      <c r="T141" t="s">
        <v>74</v>
      </c>
      <c r="U141">
        <v>52986943.82</v>
      </c>
      <c r="V141" s="14">
        <v>2.99580403314531E-4</v>
      </c>
      <c r="W141" s="15">
        <v>7285.831957418598</v>
      </c>
      <c r="X141">
        <v>6134.6705081464597</v>
      </c>
      <c r="Y141">
        <v>1151.1614492721385</v>
      </c>
      <c r="Z141"/>
    </row>
    <row r="142" spans="1:26" x14ac:dyDescent="0.25">
      <c r="A142" t="s">
        <v>57</v>
      </c>
      <c r="B142" t="s">
        <v>58</v>
      </c>
      <c r="C142" t="s">
        <v>81</v>
      </c>
      <c r="D142" t="s">
        <v>82</v>
      </c>
      <c r="E142" t="s">
        <v>61</v>
      </c>
      <c r="F142" t="s">
        <v>62</v>
      </c>
      <c r="G142" t="s">
        <v>63</v>
      </c>
      <c r="H142" t="s">
        <v>64</v>
      </c>
      <c r="I142" t="s">
        <v>12</v>
      </c>
      <c r="J142" t="s">
        <v>65</v>
      </c>
      <c r="K142" t="s">
        <v>66</v>
      </c>
      <c r="L142" t="s">
        <v>67</v>
      </c>
      <c r="M142" t="s">
        <v>68</v>
      </c>
      <c r="N142" t="s">
        <v>129</v>
      </c>
      <c r="O142" t="s">
        <v>130</v>
      </c>
      <c r="P142" t="s">
        <v>71</v>
      </c>
      <c r="Q142" t="s">
        <v>72</v>
      </c>
      <c r="R142">
        <v>56342.68</v>
      </c>
      <c r="S142" t="s">
        <v>73</v>
      </c>
      <c r="T142" t="s">
        <v>74</v>
      </c>
      <c r="U142">
        <v>52986943.82</v>
      </c>
      <c r="V142" s="14">
        <v>1.06333137822403E-3</v>
      </c>
      <c r="W142" s="15">
        <v>25860.348844836553</v>
      </c>
      <c r="X142">
        <v>21774.413727352377</v>
      </c>
      <c r="Y142">
        <v>4085.9351174841754</v>
      </c>
      <c r="Z142"/>
    </row>
    <row r="143" spans="1:26" x14ac:dyDescent="0.25">
      <c r="A143" t="s">
        <v>57</v>
      </c>
      <c r="B143" t="s">
        <v>58</v>
      </c>
      <c r="C143" t="s">
        <v>113</v>
      </c>
      <c r="D143" t="s">
        <v>114</v>
      </c>
      <c r="E143" t="s">
        <v>61</v>
      </c>
      <c r="F143" t="s">
        <v>62</v>
      </c>
      <c r="G143" t="s">
        <v>63</v>
      </c>
      <c r="H143" t="s">
        <v>64</v>
      </c>
      <c r="I143" t="s">
        <v>12</v>
      </c>
      <c r="J143" t="s">
        <v>65</v>
      </c>
      <c r="K143" t="s">
        <v>66</v>
      </c>
      <c r="L143" t="s">
        <v>85</v>
      </c>
      <c r="M143" t="s">
        <v>86</v>
      </c>
      <c r="N143" t="s">
        <v>87</v>
      </c>
      <c r="O143" t="s">
        <v>88</v>
      </c>
      <c r="P143" t="s">
        <v>71</v>
      </c>
      <c r="Q143" t="s">
        <v>72</v>
      </c>
      <c r="R143">
        <v>72596.38</v>
      </c>
      <c r="S143" t="s">
        <v>73</v>
      </c>
      <c r="T143" t="s">
        <v>74</v>
      </c>
      <c r="U143">
        <v>52986943.82</v>
      </c>
      <c r="V143" s="14">
        <v>1.37008052864144E-3</v>
      </c>
      <c r="W143" s="15">
        <v>33320.525606384312</v>
      </c>
      <c r="X143">
        <v>28055.882560575588</v>
      </c>
      <c r="Y143">
        <v>5264.6430458087216</v>
      </c>
      <c r="Z143"/>
    </row>
    <row r="144" spans="1:26" x14ac:dyDescent="0.25">
      <c r="A144" t="s">
        <v>57</v>
      </c>
      <c r="B144" t="s">
        <v>58</v>
      </c>
      <c r="C144" t="s">
        <v>113</v>
      </c>
      <c r="D144" t="s">
        <v>114</v>
      </c>
      <c r="E144" t="s">
        <v>61</v>
      </c>
      <c r="F144" t="s">
        <v>62</v>
      </c>
      <c r="G144" t="s">
        <v>63</v>
      </c>
      <c r="H144" t="s">
        <v>64</v>
      </c>
      <c r="I144" t="s">
        <v>12</v>
      </c>
      <c r="J144" t="s">
        <v>65</v>
      </c>
      <c r="K144" t="s">
        <v>66</v>
      </c>
      <c r="L144" t="s">
        <v>93</v>
      </c>
      <c r="M144" t="s">
        <v>94</v>
      </c>
      <c r="N144" t="s">
        <v>97</v>
      </c>
      <c r="O144" t="s">
        <v>98</v>
      </c>
      <c r="P144" t="s">
        <v>71</v>
      </c>
      <c r="Q144" t="s">
        <v>72</v>
      </c>
      <c r="R144">
        <v>99737.5</v>
      </c>
      <c r="S144" t="s">
        <v>73</v>
      </c>
      <c r="T144" t="s">
        <v>74</v>
      </c>
      <c r="U144">
        <v>52986943.82</v>
      </c>
      <c r="V144" s="14">
        <v>1.88230331492253E-3</v>
      </c>
      <c r="W144" s="15">
        <v>45777.846259920349</v>
      </c>
      <c r="X144">
        <v>38544.946550852932</v>
      </c>
      <c r="Y144">
        <v>7232.8997090674147</v>
      </c>
      <c r="Z144"/>
    </row>
    <row r="145" spans="1:26" x14ac:dyDescent="0.25">
      <c r="A145" t="s">
        <v>57</v>
      </c>
      <c r="B145" t="s">
        <v>58</v>
      </c>
      <c r="C145" t="s">
        <v>151</v>
      </c>
      <c r="D145" t="s">
        <v>152</v>
      </c>
      <c r="E145" t="s">
        <v>61</v>
      </c>
      <c r="F145" t="s">
        <v>62</v>
      </c>
      <c r="G145" t="s">
        <v>63</v>
      </c>
      <c r="H145" t="s">
        <v>64</v>
      </c>
      <c r="I145" t="s">
        <v>12</v>
      </c>
      <c r="J145" t="s">
        <v>167</v>
      </c>
      <c r="K145" t="s">
        <v>168</v>
      </c>
      <c r="L145" t="s">
        <v>67</v>
      </c>
      <c r="M145" t="s">
        <v>68</v>
      </c>
      <c r="N145" t="s">
        <v>69</v>
      </c>
      <c r="O145" t="s">
        <v>70</v>
      </c>
      <c r="P145" t="s">
        <v>71</v>
      </c>
      <c r="Q145" t="s">
        <v>72</v>
      </c>
      <c r="R145">
        <v>38716.19</v>
      </c>
      <c r="S145" t="s">
        <v>73</v>
      </c>
      <c r="T145" t="s">
        <v>74</v>
      </c>
      <c r="U145">
        <v>52986943.82</v>
      </c>
      <c r="V145" s="14">
        <v>7.3067414741867997E-4</v>
      </c>
      <c r="W145" s="15">
        <v>17770.084407468283</v>
      </c>
      <c r="X145">
        <v>14962.411071088294</v>
      </c>
      <c r="Y145">
        <v>2807.6733363799885</v>
      </c>
      <c r="Z145"/>
    </row>
    <row r="146" spans="1:26" x14ac:dyDescent="0.25">
      <c r="A146" t="s">
        <v>57</v>
      </c>
      <c r="B146" t="s">
        <v>58</v>
      </c>
      <c r="C146" t="s">
        <v>133</v>
      </c>
      <c r="D146" t="s">
        <v>134</v>
      </c>
      <c r="E146" t="s">
        <v>61</v>
      </c>
      <c r="F146" t="s">
        <v>62</v>
      </c>
      <c r="G146" t="s">
        <v>63</v>
      </c>
      <c r="H146" t="s">
        <v>64</v>
      </c>
      <c r="I146" t="s">
        <v>12</v>
      </c>
      <c r="J146" t="s">
        <v>65</v>
      </c>
      <c r="K146" t="s">
        <v>66</v>
      </c>
      <c r="L146" t="s">
        <v>67</v>
      </c>
      <c r="M146" t="s">
        <v>68</v>
      </c>
      <c r="N146" t="s">
        <v>119</v>
      </c>
      <c r="O146" t="s">
        <v>120</v>
      </c>
      <c r="P146" t="s">
        <v>71</v>
      </c>
      <c r="Q146" t="s">
        <v>72</v>
      </c>
      <c r="R146">
        <v>120535.98</v>
      </c>
      <c r="S146" t="s">
        <v>73</v>
      </c>
      <c r="T146" t="s">
        <v>74</v>
      </c>
      <c r="U146">
        <v>52986943.82</v>
      </c>
      <c r="V146" s="14">
        <v>2.27482416063603E-3</v>
      </c>
      <c r="W146" s="15">
        <v>55324.001115215848</v>
      </c>
      <c r="X146">
        <v>46582.808939011746</v>
      </c>
      <c r="Y146">
        <v>8741.1921762041038</v>
      </c>
      <c r="Z146"/>
    </row>
    <row r="147" spans="1:26" x14ac:dyDescent="0.25">
      <c r="A147" t="s">
        <v>57</v>
      </c>
      <c r="B147" t="s">
        <v>58</v>
      </c>
      <c r="C147" t="s">
        <v>173</v>
      </c>
      <c r="D147" t="s">
        <v>174</v>
      </c>
      <c r="E147" t="s">
        <v>61</v>
      </c>
      <c r="F147" t="s">
        <v>62</v>
      </c>
      <c r="G147" t="s">
        <v>63</v>
      </c>
      <c r="H147" t="s">
        <v>64</v>
      </c>
      <c r="I147" t="s">
        <v>12</v>
      </c>
      <c r="J147" t="s">
        <v>65</v>
      </c>
      <c r="K147" t="s">
        <v>66</v>
      </c>
      <c r="L147" t="s">
        <v>67</v>
      </c>
      <c r="M147" t="s">
        <v>68</v>
      </c>
      <c r="N147" t="s">
        <v>69</v>
      </c>
      <c r="O147" t="s">
        <v>70</v>
      </c>
      <c r="P147" t="s">
        <v>71</v>
      </c>
      <c r="Q147" t="s">
        <v>72</v>
      </c>
      <c r="R147">
        <v>127989.16</v>
      </c>
      <c r="S147" t="s">
        <v>73</v>
      </c>
      <c r="T147" t="s">
        <v>74</v>
      </c>
      <c r="U147">
        <v>52986943.82</v>
      </c>
      <c r="V147" s="14">
        <v>2.4154848491505202E-3</v>
      </c>
      <c r="W147" s="15">
        <v>58744.886220492248</v>
      </c>
      <c r="X147">
        <v>49463.194197654469</v>
      </c>
      <c r="Y147">
        <v>9281.6920228377749</v>
      </c>
      <c r="Z147"/>
    </row>
    <row r="148" spans="1:26" x14ac:dyDescent="0.25">
      <c r="A148" t="s">
        <v>57</v>
      </c>
      <c r="B148" t="s">
        <v>58</v>
      </c>
      <c r="C148" t="s">
        <v>75</v>
      </c>
      <c r="D148" t="s">
        <v>76</v>
      </c>
      <c r="E148" t="s">
        <v>61</v>
      </c>
      <c r="F148" t="s">
        <v>62</v>
      </c>
      <c r="G148" t="s">
        <v>63</v>
      </c>
      <c r="H148" t="s">
        <v>64</v>
      </c>
      <c r="I148" t="s">
        <v>12</v>
      </c>
      <c r="J148" t="s">
        <v>167</v>
      </c>
      <c r="K148" t="s">
        <v>168</v>
      </c>
      <c r="L148" t="s">
        <v>77</v>
      </c>
      <c r="M148" t="s">
        <v>78</v>
      </c>
      <c r="N148" t="s">
        <v>79</v>
      </c>
      <c r="O148" t="s">
        <v>80</v>
      </c>
      <c r="P148" t="s">
        <v>71</v>
      </c>
      <c r="Q148" t="s">
        <v>72</v>
      </c>
      <c r="R148">
        <v>20354.82</v>
      </c>
      <c r="S148" t="s">
        <v>73</v>
      </c>
      <c r="T148" t="s">
        <v>74</v>
      </c>
      <c r="U148">
        <v>52986943.82</v>
      </c>
      <c r="V148" s="14">
        <v>3.8414783968569E-4</v>
      </c>
      <c r="W148" s="15">
        <v>9342.5223271924224</v>
      </c>
      <c r="X148">
        <v>7866.403799496019</v>
      </c>
      <c r="Y148">
        <v>1476.1185276964027</v>
      </c>
      <c r="Z148"/>
    </row>
    <row r="149" spans="1:26" x14ac:dyDescent="0.25">
      <c r="A149" t="s">
        <v>57</v>
      </c>
      <c r="B149" t="s">
        <v>58</v>
      </c>
      <c r="C149" t="s">
        <v>127</v>
      </c>
      <c r="D149" t="s">
        <v>128</v>
      </c>
      <c r="E149" t="s">
        <v>61</v>
      </c>
      <c r="F149" t="s">
        <v>62</v>
      </c>
      <c r="G149" t="s">
        <v>63</v>
      </c>
      <c r="H149" t="s">
        <v>64</v>
      </c>
      <c r="I149" t="s">
        <v>12</v>
      </c>
      <c r="J149" t="s">
        <v>65</v>
      </c>
      <c r="K149" t="s">
        <v>66</v>
      </c>
      <c r="L149" t="s">
        <v>77</v>
      </c>
      <c r="M149" t="s">
        <v>78</v>
      </c>
      <c r="N149" t="s">
        <v>83</v>
      </c>
      <c r="O149" t="s">
        <v>84</v>
      </c>
      <c r="P149" t="s">
        <v>71</v>
      </c>
      <c r="Q149" t="s">
        <v>72</v>
      </c>
      <c r="R149">
        <v>107286.02</v>
      </c>
      <c r="S149" t="s">
        <v>73</v>
      </c>
      <c r="T149" t="s">
        <v>74</v>
      </c>
      <c r="U149">
        <v>52986943.82</v>
      </c>
      <c r="V149" s="14">
        <v>2.0247633146093002E-3</v>
      </c>
      <c r="W149" s="15">
        <v>49242.490832422562</v>
      </c>
      <c r="X149">
        <v>41462.177280899792</v>
      </c>
      <c r="Y149">
        <v>7780.313551522765</v>
      </c>
      <c r="Z149"/>
    </row>
    <row r="150" spans="1:26" x14ac:dyDescent="0.25">
      <c r="A150" t="s">
        <v>57</v>
      </c>
      <c r="B150" t="s">
        <v>58</v>
      </c>
      <c r="C150" t="s">
        <v>145</v>
      </c>
      <c r="D150" t="s">
        <v>146</v>
      </c>
      <c r="E150" t="s">
        <v>61</v>
      </c>
      <c r="F150" t="s">
        <v>62</v>
      </c>
      <c r="G150" t="s">
        <v>63</v>
      </c>
      <c r="H150" t="s">
        <v>181</v>
      </c>
      <c r="I150" t="s">
        <v>18</v>
      </c>
      <c r="J150" t="s">
        <v>65</v>
      </c>
      <c r="K150" t="s">
        <v>66</v>
      </c>
      <c r="L150" t="s">
        <v>182</v>
      </c>
      <c r="M150" t="s">
        <v>183</v>
      </c>
      <c r="N150" t="s">
        <v>184</v>
      </c>
      <c r="O150" t="s">
        <v>185</v>
      </c>
      <c r="P150" t="s">
        <v>71</v>
      </c>
      <c r="Q150" t="s">
        <v>72</v>
      </c>
      <c r="R150">
        <v>16561.98</v>
      </c>
      <c r="S150" t="s">
        <v>73</v>
      </c>
      <c r="T150" t="s">
        <v>17</v>
      </c>
      <c r="U150">
        <v>52986943.82</v>
      </c>
      <c r="V150">
        <v>3.1256718742379402E-4</v>
      </c>
      <c r="W150">
        <v>7601.6721313435364</v>
      </c>
      <c r="X150">
        <v>6400.6079345912576</v>
      </c>
      <c r="Y150">
        <v>1201.0641967522788</v>
      </c>
      <c r="Z150"/>
    </row>
    <row r="151" spans="1:26" x14ac:dyDescent="0.25">
      <c r="A151" t="s">
        <v>57</v>
      </c>
      <c r="B151" t="s">
        <v>58</v>
      </c>
      <c r="C151" t="s">
        <v>117</v>
      </c>
      <c r="D151" t="s">
        <v>118</v>
      </c>
      <c r="E151" t="s">
        <v>61</v>
      </c>
      <c r="F151" t="s">
        <v>62</v>
      </c>
      <c r="G151" t="s">
        <v>63</v>
      </c>
      <c r="H151" t="s">
        <v>181</v>
      </c>
      <c r="I151" t="s">
        <v>18</v>
      </c>
      <c r="J151" t="s">
        <v>65</v>
      </c>
      <c r="K151" t="s">
        <v>66</v>
      </c>
      <c r="L151" t="s">
        <v>182</v>
      </c>
      <c r="M151" t="s">
        <v>183</v>
      </c>
      <c r="N151" t="s">
        <v>184</v>
      </c>
      <c r="O151" t="s">
        <v>185</v>
      </c>
      <c r="P151" t="s">
        <v>71</v>
      </c>
      <c r="Q151" t="s">
        <v>72</v>
      </c>
      <c r="R151">
        <v>67347.87</v>
      </c>
      <c r="S151" t="s">
        <v>73</v>
      </c>
      <c r="T151" t="s">
        <v>17</v>
      </c>
      <c r="U151">
        <v>52986943.82</v>
      </c>
      <c r="V151">
        <v>1.27102763708707E-3</v>
      </c>
      <c r="W151">
        <v>30911.547199329267</v>
      </c>
      <c r="X151">
        <v>26027.522741835241</v>
      </c>
      <c r="Y151">
        <v>4884.0244574940243</v>
      </c>
      <c r="Z151"/>
    </row>
    <row r="152" spans="1:26" x14ac:dyDescent="0.25">
      <c r="A152" t="s">
        <v>57</v>
      </c>
      <c r="B152" t="s">
        <v>58</v>
      </c>
      <c r="C152" t="s">
        <v>123</v>
      </c>
      <c r="D152" t="s">
        <v>124</v>
      </c>
      <c r="E152" t="s">
        <v>61</v>
      </c>
      <c r="F152" t="s">
        <v>62</v>
      </c>
      <c r="G152" t="s">
        <v>63</v>
      </c>
      <c r="H152" t="s">
        <v>181</v>
      </c>
      <c r="I152" t="s">
        <v>18</v>
      </c>
      <c r="J152" t="s">
        <v>65</v>
      </c>
      <c r="K152" t="s">
        <v>66</v>
      </c>
      <c r="L152" t="s">
        <v>182</v>
      </c>
      <c r="M152" t="s">
        <v>183</v>
      </c>
      <c r="N152" t="s">
        <v>184</v>
      </c>
      <c r="O152" t="s">
        <v>185</v>
      </c>
      <c r="P152" t="s">
        <v>71</v>
      </c>
      <c r="Q152" t="s">
        <v>72</v>
      </c>
      <c r="R152">
        <v>35805.78</v>
      </c>
      <c r="S152" t="s">
        <v>73</v>
      </c>
      <c r="T152" t="s">
        <v>17</v>
      </c>
      <c r="U152">
        <v>52986943.82</v>
      </c>
      <c r="V152">
        <v>6.7574722032722801E-4</v>
      </c>
      <c r="W152">
        <v>16434.254839519064</v>
      </c>
      <c r="X152">
        <v>13837.642574875052</v>
      </c>
      <c r="Y152">
        <v>2596.6122646440122</v>
      </c>
      <c r="Z152"/>
    </row>
    <row r="153" spans="1:26" x14ac:dyDescent="0.25">
      <c r="A153" t="s">
        <v>57</v>
      </c>
      <c r="B153" t="s">
        <v>58</v>
      </c>
      <c r="C153" t="s">
        <v>111</v>
      </c>
      <c r="D153" t="s">
        <v>112</v>
      </c>
      <c r="E153" t="s">
        <v>61</v>
      </c>
      <c r="F153" t="s">
        <v>62</v>
      </c>
      <c r="G153" t="s">
        <v>63</v>
      </c>
      <c r="H153" t="s">
        <v>181</v>
      </c>
      <c r="I153" t="s">
        <v>18</v>
      </c>
      <c r="J153" t="s">
        <v>65</v>
      </c>
      <c r="K153" t="s">
        <v>66</v>
      </c>
      <c r="L153" t="s">
        <v>182</v>
      </c>
      <c r="M153" t="s">
        <v>183</v>
      </c>
      <c r="N153" t="s">
        <v>184</v>
      </c>
      <c r="O153" t="s">
        <v>185</v>
      </c>
      <c r="P153" t="s">
        <v>71</v>
      </c>
      <c r="Q153" t="s">
        <v>72</v>
      </c>
      <c r="R153">
        <v>28690.1</v>
      </c>
      <c r="S153" t="s">
        <v>73</v>
      </c>
      <c r="T153" t="s">
        <v>17</v>
      </c>
      <c r="U153">
        <v>52986943.82</v>
      </c>
      <c r="V153">
        <v>5.4145602542132005E-4</v>
      </c>
      <c r="W153">
        <v>13168.276595881605</v>
      </c>
      <c r="X153">
        <v>11087.688893732311</v>
      </c>
      <c r="Y153">
        <v>2080.5877021492938</v>
      </c>
      <c r="Z153"/>
    </row>
    <row r="154" spans="1:26" x14ac:dyDescent="0.25">
      <c r="A154" t="s">
        <v>57</v>
      </c>
      <c r="B154" t="s">
        <v>58</v>
      </c>
      <c r="C154" t="s">
        <v>133</v>
      </c>
      <c r="D154" t="s">
        <v>134</v>
      </c>
      <c r="E154" t="s">
        <v>61</v>
      </c>
      <c r="F154" t="s">
        <v>62</v>
      </c>
      <c r="G154" t="s">
        <v>63</v>
      </c>
      <c r="H154" t="s">
        <v>181</v>
      </c>
      <c r="I154" t="s">
        <v>18</v>
      </c>
      <c r="J154" t="s">
        <v>65</v>
      </c>
      <c r="K154" t="s">
        <v>66</v>
      </c>
      <c r="L154" t="s">
        <v>182</v>
      </c>
      <c r="M154" t="s">
        <v>183</v>
      </c>
      <c r="N154" t="s">
        <v>184</v>
      </c>
      <c r="O154" t="s">
        <v>185</v>
      </c>
      <c r="P154" t="s">
        <v>71</v>
      </c>
      <c r="Q154" t="s">
        <v>72</v>
      </c>
      <c r="R154">
        <v>14592</v>
      </c>
      <c r="S154" t="s">
        <v>73</v>
      </c>
      <c r="T154" t="s">
        <v>17</v>
      </c>
      <c r="U154">
        <v>52986943.82</v>
      </c>
      <c r="V154">
        <v>2.7538859477477999E-4</v>
      </c>
      <c r="W154">
        <v>6697.4842223312116</v>
      </c>
      <c r="X154">
        <v>5639.2817152028802</v>
      </c>
      <c r="Y154">
        <v>1058.2025071283315</v>
      </c>
      <c r="Z154"/>
    </row>
    <row r="155" spans="1:26" x14ac:dyDescent="0.25">
      <c r="A155" t="s">
        <v>57</v>
      </c>
      <c r="B155" t="s">
        <v>58</v>
      </c>
      <c r="C155" t="s">
        <v>109</v>
      </c>
      <c r="D155" t="s">
        <v>110</v>
      </c>
      <c r="E155" t="s">
        <v>61</v>
      </c>
      <c r="F155" t="s">
        <v>62</v>
      </c>
      <c r="G155" t="s">
        <v>63</v>
      </c>
      <c r="H155" t="s">
        <v>181</v>
      </c>
      <c r="I155" t="s">
        <v>18</v>
      </c>
      <c r="J155" t="s">
        <v>65</v>
      </c>
      <c r="K155" t="s">
        <v>66</v>
      </c>
      <c r="L155" t="s">
        <v>182</v>
      </c>
      <c r="M155" t="s">
        <v>183</v>
      </c>
      <c r="N155" t="s">
        <v>184</v>
      </c>
      <c r="O155" t="s">
        <v>185</v>
      </c>
      <c r="P155" t="s">
        <v>71</v>
      </c>
      <c r="Q155" t="s">
        <v>72</v>
      </c>
      <c r="R155">
        <v>14919.18</v>
      </c>
      <c r="S155" t="s">
        <v>73</v>
      </c>
      <c r="T155" t="s">
        <v>17</v>
      </c>
      <c r="U155">
        <v>52986943.82</v>
      </c>
      <c r="V155">
        <v>2.81563323423246E-4</v>
      </c>
      <c r="W155">
        <v>6847.6543763788004</v>
      </c>
      <c r="X155">
        <v>5765.7249849109494</v>
      </c>
      <c r="Y155">
        <v>1081.9293914678506</v>
      </c>
      <c r="Z155"/>
    </row>
    <row r="156" spans="1:26" x14ac:dyDescent="0.25">
      <c r="A156" t="s">
        <v>57</v>
      </c>
      <c r="B156" t="s">
        <v>58</v>
      </c>
      <c r="C156" t="s">
        <v>139</v>
      </c>
      <c r="D156" t="s">
        <v>140</v>
      </c>
      <c r="E156" t="s">
        <v>61</v>
      </c>
      <c r="F156" t="s">
        <v>62</v>
      </c>
      <c r="G156" t="s">
        <v>63</v>
      </c>
      <c r="H156" t="s">
        <v>181</v>
      </c>
      <c r="I156" t="s">
        <v>18</v>
      </c>
      <c r="J156" t="s">
        <v>65</v>
      </c>
      <c r="K156" t="s">
        <v>66</v>
      </c>
      <c r="L156" t="s">
        <v>182</v>
      </c>
      <c r="M156" t="s">
        <v>183</v>
      </c>
      <c r="N156" t="s">
        <v>184</v>
      </c>
      <c r="O156" t="s">
        <v>185</v>
      </c>
      <c r="P156" t="s">
        <v>71</v>
      </c>
      <c r="Q156" t="s">
        <v>72</v>
      </c>
      <c r="R156">
        <v>24906.240000000002</v>
      </c>
      <c r="S156" t="s">
        <v>73</v>
      </c>
      <c r="T156" t="s">
        <v>17</v>
      </c>
      <c r="U156">
        <v>52986943.82</v>
      </c>
      <c r="V156">
        <v>4.7004484887084799E-4</v>
      </c>
      <c r="W156">
        <v>11431.548070010585</v>
      </c>
      <c r="X156">
        <v>9625.363474948912</v>
      </c>
      <c r="Y156">
        <v>1806.1845950616726</v>
      </c>
      <c r="Z156"/>
    </row>
    <row r="157" spans="1:26" x14ac:dyDescent="0.25">
      <c r="A157" t="s">
        <v>57</v>
      </c>
      <c r="B157" t="s">
        <v>58</v>
      </c>
      <c r="C157" t="s">
        <v>89</v>
      </c>
      <c r="D157" t="s">
        <v>90</v>
      </c>
      <c r="E157" t="s">
        <v>61</v>
      </c>
      <c r="F157" t="s">
        <v>62</v>
      </c>
      <c r="G157" t="s">
        <v>63</v>
      </c>
      <c r="H157" t="s">
        <v>181</v>
      </c>
      <c r="I157" t="s">
        <v>18</v>
      </c>
      <c r="J157" t="s">
        <v>65</v>
      </c>
      <c r="K157" t="s">
        <v>66</v>
      </c>
      <c r="L157" t="s">
        <v>182</v>
      </c>
      <c r="M157" t="s">
        <v>183</v>
      </c>
      <c r="N157" t="s">
        <v>184</v>
      </c>
      <c r="O157" t="s">
        <v>185</v>
      </c>
      <c r="P157" t="s">
        <v>71</v>
      </c>
      <c r="Q157" t="s">
        <v>72</v>
      </c>
      <c r="R157">
        <v>1978.18</v>
      </c>
      <c r="S157" t="s">
        <v>73</v>
      </c>
      <c r="T157" t="s">
        <v>17</v>
      </c>
      <c r="U157">
        <v>52986943.82</v>
      </c>
      <c r="V157">
        <v>3.7333347752986099E-5</v>
      </c>
      <c r="W157">
        <v>907.95157202104781</v>
      </c>
      <c r="X157">
        <v>764.49522364172219</v>
      </c>
      <c r="Y157">
        <v>143.45634837932556</v>
      </c>
      <c r="Z157"/>
    </row>
    <row r="158" spans="1:26" x14ac:dyDescent="0.25">
      <c r="A158" t="s">
        <v>57</v>
      </c>
      <c r="B158" t="s">
        <v>58</v>
      </c>
      <c r="C158" t="s">
        <v>101</v>
      </c>
      <c r="D158" t="s">
        <v>102</v>
      </c>
      <c r="E158" t="s">
        <v>61</v>
      </c>
      <c r="F158" t="s">
        <v>62</v>
      </c>
      <c r="G158" t="s">
        <v>63</v>
      </c>
      <c r="H158" t="s">
        <v>181</v>
      </c>
      <c r="I158" t="s">
        <v>18</v>
      </c>
      <c r="J158" t="s">
        <v>65</v>
      </c>
      <c r="K158" t="s">
        <v>66</v>
      </c>
      <c r="L158" t="s">
        <v>182</v>
      </c>
      <c r="M158" t="s">
        <v>183</v>
      </c>
      <c r="N158" t="s">
        <v>184</v>
      </c>
      <c r="O158" t="s">
        <v>185</v>
      </c>
      <c r="P158" t="s">
        <v>71</v>
      </c>
      <c r="Q158" t="s">
        <v>72</v>
      </c>
      <c r="R158">
        <v>56552.63</v>
      </c>
      <c r="S158" t="s">
        <v>73</v>
      </c>
      <c r="T158" t="s">
        <v>17</v>
      </c>
      <c r="U158">
        <v>52986943.82</v>
      </c>
      <c r="V158">
        <v>1.0672936750629101E-3</v>
      </c>
      <c r="W158">
        <v>25956.71238735833</v>
      </c>
      <c r="X158">
        <v>21855.551830155713</v>
      </c>
      <c r="Y158">
        <v>4101.1605572026165</v>
      </c>
      <c r="Z158"/>
    </row>
    <row r="159" spans="1:26" x14ac:dyDescent="0.25">
      <c r="A159" t="s">
        <v>57</v>
      </c>
      <c r="B159" t="s">
        <v>58</v>
      </c>
      <c r="C159" t="s">
        <v>127</v>
      </c>
      <c r="D159" t="s">
        <v>128</v>
      </c>
      <c r="E159" t="s">
        <v>61</v>
      </c>
      <c r="F159" t="s">
        <v>62</v>
      </c>
      <c r="G159" t="s">
        <v>63</v>
      </c>
      <c r="H159" t="s">
        <v>181</v>
      </c>
      <c r="I159" t="s">
        <v>18</v>
      </c>
      <c r="J159" t="s">
        <v>65</v>
      </c>
      <c r="K159" t="s">
        <v>66</v>
      </c>
      <c r="L159" t="s">
        <v>182</v>
      </c>
      <c r="M159" t="s">
        <v>183</v>
      </c>
      <c r="N159" t="s">
        <v>184</v>
      </c>
      <c r="O159" t="s">
        <v>185</v>
      </c>
      <c r="P159" t="s">
        <v>71</v>
      </c>
      <c r="Q159" t="s">
        <v>72</v>
      </c>
      <c r="R159">
        <v>4445.6400000000003</v>
      </c>
      <c r="S159" t="s">
        <v>73</v>
      </c>
      <c r="T159" t="s">
        <v>17</v>
      </c>
      <c r="U159">
        <v>52986943.82</v>
      </c>
      <c r="V159">
        <v>8.3900668343924901E-5</v>
      </c>
      <c r="W159">
        <v>2040.4744900057915</v>
      </c>
      <c r="X159">
        <v>1718.0795205848765</v>
      </c>
      <c r="Y159">
        <v>322.39496942091506</v>
      </c>
      <c r="Z159"/>
    </row>
    <row r="160" spans="1:26" x14ac:dyDescent="0.25">
      <c r="A160" t="s">
        <v>57</v>
      </c>
      <c r="B160" t="s">
        <v>58</v>
      </c>
      <c r="C160" t="s">
        <v>91</v>
      </c>
      <c r="D160" t="s">
        <v>92</v>
      </c>
      <c r="E160" t="s">
        <v>61</v>
      </c>
      <c r="F160" t="s">
        <v>62</v>
      </c>
      <c r="G160" t="s">
        <v>63</v>
      </c>
      <c r="H160" t="s">
        <v>181</v>
      </c>
      <c r="I160" t="s">
        <v>18</v>
      </c>
      <c r="J160" t="s">
        <v>65</v>
      </c>
      <c r="K160" t="s">
        <v>66</v>
      </c>
      <c r="L160" t="s">
        <v>182</v>
      </c>
      <c r="M160" t="s">
        <v>183</v>
      </c>
      <c r="N160" t="s">
        <v>184</v>
      </c>
      <c r="O160" t="s">
        <v>185</v>
      </c>
      <c r="P160" t="s">
        <v>71</v>
      </c>
      <c r="Q160" t="s">
        <v>72</v>
      </c>
      <c r="R160">
        <v>653.38</v>
      </c>
      <c r="S160" t="s">
        <v>73</v>
      </c>
      <c r="T160" t="s">
        <v>17</v>
      </c>
      <c r="U160">
        <v>52986943.82</v>
      </c>
      <c r="V160">
        <v>1.2330962174749601E-5</v>
      </c>
      <c r="W160">
        <v>299.89050446729561</v>
      </c>
      <c r="X160">
        <v>252.50780476146289</v>
      </c>
      <c r="Y160">
        <v>47.382699705832707</v>
      </c>
      <c r="Z160"/>
    </row>
    <row r="161" spans="1:26" x14ac:dyDescent="0.25">
      <c r="A161" t="s">
        <v>57</v>
      </c>
      <c r="B161" t="s">
        <v>58</v>
      </c>
      <c r="C161" t="s">
        <v>59</v>
      </c>
      <c r="D161" t="s">
        <v>60</v>
      </c>
      <c r="E161" t="s">
        <v>61</v>
      </c>
      <c r="F161" t="s">
        <v>62</v>
      </c>
      <c r="G161" t="s">
        <v>63</v>
      </c>
      <c r="H161" t="s">
        <v>181</v>
      </c>
      <c r="I161" t="s">
        <v>18</v>
      </c>
      <c r="J161" t="s">
        <v>65</v>
      </c>
      <c r="K161" t="s">
        <v>66</v>
      </c>
      <c r="L161" t="s">
        <v>182</v>
      </c>
      <c r="M161" t="s">
        <v>183</v>
      </c>
      <c r="N161" t="s">
        <v>184</v>
      </c>
      <c r="O161" t="s">
        <v>185</v>
      </c>
      <c r="P161" t="s">
        <v>71</v>
      </c>
      <c r="Q161" t="s">
        <v>72</v>
      </c>
      <c r="R161">
        <v>20112.64</v>
      </c>
      <c r="S161" t="s">
        <v>73</v>
      </c>
      <c r="T161" t="s">
        <v>17</v>
      </c>
      <c r="U161">
        <v>52986943.82</v>
      </c>
      <c r="V161">
        <v>3.7957727979790498E-4</v>
      </c>
      <c r="W161">
        <v>9231.3657531131848</v>
      </c>
      <c r="X161">
        <v>7772.8099641213012</v>
      </c>
      <c r="Y161">
        <v>1458.5557889918832</v>
      </c>
      <c r="Z161"/>
    </row>
    <row r="162" spans="1:26" x14ac:dyDescent="0.25">
      <c r="A162" t="s">
        <v>57</v>
      </c>
      <c r="B162" t="s">
        <v>58</v>
      </c>
      <c r="C162" t="s">
        <v>81</v>
      </c>
      <c r="D162" t="s">
        <v>82</v>
      </c>
      <c r="E162" t="s">
        <v>61</v>
      </c>
      <c r="F162" t="s">
        <v>62</v>
      </c>
      <c r="G162" t="s">
        <v>63</v>
      </c>
      <c r="H162" t="s">
        <v>181</v>
      </c>
      <c r="I162" t="s">
        <v>18</v>
      </c>
      <c r="J162" t="s">
        <v>65</v>
      </c>
      <c r="K162" t="s">
        <v>66</v>
      </c>
      <c r="L162" t="s">
        <v>182</v>
      </c>
      <c r="M162" t="s">
        <v>183</v>
      </c>
      <c r="N162" t="s">
        <v>184</v>
      </c>
      <c r="O162" t="s">
        <v>185</v>
      </c>
      <c r="P162" t="s">
        <v>71</v>
      </c>
      <c r="Q162" t="s">
        <v>72</v>
      </c>
      <c r="R162">
        <v>3880.97</v>
      </c>
      <c r="S162" t="s">
        <v>73</v>
      </c>
      <c r="T162" t="s">
        <v>17</v>
      </c>
      <c r="U162">
        <v>52986943.82</v>
      </c>
      <c r="V162">
        <v>7.3243892178116599E-5</v>
      </c>
      <c r="W162">
        <v>1781.3003935266413</v>
      </c>
      <c r="X162">
        <v>1499.854931349432</v>
      </c>
      <c r="Y162">
        <v>281.44546217720932</v>
      </c>
      <c r="Z162"/>
    </row>
    <row r="163" spans="1:26" x14ac:dyDescent="0.25">
      <c r="A163" t="s">
        <v>57</v>
      </c>
      <c r="B163" t="s">
        <v>58</v>
      </c>
      <c r="C163" t="s">
        <v>113</v>
      </c>
      <c r="D163" t="s">
        <v>114</v>
      </c>
      <c r="E163" t="s">
        <v>61</v>
      </c>
      <c r="F163" t="s">
        <v>62</v>
      </c>
      <c r="G163" t="s">
        <v>63</v>
      </c>
      <c r="H163" t="s">
        <v>186</v>
      </c>
      <c r="I163" t="s">
        <v>19</v>
      </c>
      <c r="J163" t="s">
        <v>65</v>
      </c>
      <c r="K163" t="s">
        <v>66</v>
      </c>
      <c r="L163" t="s">
        <v>182</v>
      </c>
      <c r="M163" t="s">
        <v>183</v>
      </c>
      <c r="N163" t="s">
        <v>184</v>
      </c>
      <c r="O163" t="s">
        <v>185</v>
      </c>
      <c r="P163" t="s">
        <v>71</v>
      </c>
      <c r="Q163" t="s">
        <v>72</v>
      </c>
      <c r="R163">
        <v>378855.19</v>
      </c>
      <c r="S163" t="s">
        <v>73</v>
      </c>
      <c r="T163" t="s">
        <v>17</v>
      </c>
      <c r="U163">
        <v>52986943.82</v>
      </c>
      <c r="V163">
        <v>7.1499724778805E-3</v>
      </c>
      <c r="W163">
        <v>173888.20295869606</v>
      </c>
      <c r="X163">
        <v>146413.86689122207</v>
      </c>
      <c r="Y163">
        <v>27474.336067473978</v>
      </c>
      <c r="Z163"/>
    </row>
    <row r="164" spans="1:26" x14ac:dyDescent="0.25">
      <c r="A164" t="s">
        <v>57</v>
      </c>
      <c r="B164" t="s">
        <v>58</v>
      </c>
      <c r="C164" t="s">
        <v>137</v>
      </c>
      <c r="D164" t="s">
        <v>138</v>
      </c>
      <c r="E164" t="s">
        <v>61</v>
      </c>
      <c r="F164" t="s">
        <v>62</v>
      </c>
      <c r="G164" t="s">
        <v>63</v>
      </c>
      <c r="H164" t="s">
        <v>186</v>
      </c>
      <c r="I164" t="s">
        <v>19</v>
      </c>
      <c r="J164" t="s">
        <v>65</v>
      </c>
      <c r="K164" t="s">
        <v>66</v>
      </c>
      <c r="L164" t="s">
        <v>182</v>
      </c>
      <c r="M164" t="s">
        <v>183</v>
      </c>
      <c r="N164" t="s">
        <v>184</v>
      </c>
      <c r="O164" t="s">
        <v>185</v>
      </c>
      <c r="P164" t="s">
        <v>71</v>
      </c>
      <c r="Q164" t="s">
        <v>72</v>
      </c>
      <c r="R164">
        <v>127364.33</v>
      </c>
      <c r="S164" t="s">
        <v>73</v>
      </c>
      <c r="T164" t="s">
        <v>17</v>
      </c>
      <c r="U164">
        <v>52986943.82</v>
      </c>
      <c r="V164">
        <v>2.40369269895363E-3</v>
      </c>
      <c r="W164">
        <v>58458.099689061557</v>
      </c>
      <c r="X164">
        <v>49221.719938189832</v>
      </c>
      <c r="Y164">
        <v>9236.3797508717253</v>
      </c>
      <c r="Z164"/>
    </row>
    <row r="165" spans="1:26" x14ac:dyDescent="0.25">
      <c r="A165" t="s">
        <v>57</v>
      </c>
      <c r="B165" t="s">
        <v>58</v>
      </c>
      <c r="C165" t="s">
        <v>123</v>
      </c>
      <c r="D165" t="s">
        <v>124</v>
      </c>
      <c r="E165" t="s">
        <v>61</v>
      </c>
      <c r="F165" t="s">
        <v>62</v>
      </c>
      <c r="G165" t="s">
        <v>63</v>
      </c>
      <c r="H165" t="s">
        <v>186</v>
      </c>
      <c r="I165" t="s">
        <v>19</v>
      </c>
      <c r="J165" t="s">
        <v>65</v>
      </c>
      <c r="K165" t="s">
        <v>66</v>
      </c>
      <c r="L165" t="s">
        <v>182</v>
      </c>
      <c r="M165" t="s">
        <v>183</v>
      </c>
      <c r="N165" t="s">
        <v>184</v>
      </c>
      <c r="O165" t="s">
        <v>185</v>
      </c>
      <c r="P165" t="s">
        <v>71</v>
      </c>
      <c r="Q165" t="s">
        <v>72</v>
      </c>
      <c r="R165">
        <v>280043.95</v>
      </c>
      <c r="S165" t="s">
        <v>73</v>
      </c>
      <c r="T165" t="s">
        <v>17</v>
      </c>
      <c r="U165">
        <v>52986943.82</v>
      </c>
      <c r="V165">
        <v>5.2851500730317098E-3</v>
      </c>
      <c r="W165">
        <v>128535.49456444009</v>
      </c>
      <c r="X165">
        <v>108226.88642325855</v>
      </c>
      <c r="Y165">
        <v>20308.608141181532</v>
      </c>
      <c r="Z165"/>
    </row>
    <row r="166" spans="1:26" x14ac:dyDescent="0.25">
      <c r="A166" t="s">
        <v>57</v>
      </c>
      <c r="B166" t="s">
        <v>58</v>
      </c>
      <c r="C166" t="s">
        <v>145</v>
      </c>
      <c r="D166" t="s">
        <v>146</v>
      </c>
      <c r="E166" t="s">
        <v>61</v>
      </c>
      <c r="F166" t="s">
        <v>62</v>
      </c>
      <c r="G166" t="s">
        <v>63</v>
      </c>
      <c r="H166" t="s">
        <v>186</v>
      </c>
      <c r="I166" t="s">
        <v>19</v>
      </c>
      <c r="J166" t="s">
        <v>65</v>
      </c>
      <c r="K166" t="s">
        <v>66</v>
      </c>
      <c r="L166" t="s">
        <v>182</v>
      </c>
      <c r="M166" t="s">
        <v>183</v>
      </c>
      <c r="N166" t="s">
        <v>184</v>
      </c>
      <c r="O166" t="s">
        <v>185</v>
      </c>
      <c r="P166" t="s">
        <v>71</v>
      </c>
      <c r="Q166" t="s">
        <v>72</v>
      </c>
      <c r="R166">
        <v>121711.46</v>
      </c>
      <c r="S166" t="s">
        <v>73</v>
      </c>
      <c r="T166" t="s">
        <v>17</v>
      </c>
      <c r="U166">
        <v>52986943.82</v>
      </c>
      <c r="V166">
        <v>2.2970084935160901E-3</v>
      </c>
      <c r="W166">
        <v>55863.52679734752</v>
      </c>
      <c r="X166">
        <v>47037.089563366608</v>
      </c>
      <c r="Y166">
        <v>8826.4372339809088</v>
      </c>
      <c r="Z166"/>
    </row>
    <row r="167" spans="1:26" x14ac:dyDescent="0.25">
      <c r="A167" t="s">
        <v>57</v>
      </c>
      <c r="B167" t="s">
        <v>58</v>
      </c>
      <c r="C167" t="s">
        <v>133</v>
      </c>
      <c r="D167" t="s">
        <v>134</v>
      </c>
      <c r="E167" t="s">
        <v>61</v>
      </c>
      <c r="F167" t="s">
        <v>62</v>
      </c>
      <c r="G167" t="s">
        <v>63</v>
      </c>
      <c r="H167" t="s">
        <v>186</v>
      </c>
      <c r="I167" t="s">
        <v>19</v>
      </c>
      <c r="J167" t="s">
        <v>65</v>
      </c>
      <c r="K167" t="s">
        <v>66</v>
      </c>
      <c r="L167" t="s">
        <v>182</v>
      </c>
      <c r="M167" t="s">
        <v>183</v>
      </c>
      <c r="N167" t="s">
        <v>184</v>
      </c>
      <c r="O167" t="s">
        <v>185</v>
      </c>
      <c r="P167" t="s">
        <v>71</v>
      </c>
      <c r="Q167" t="s">
        <v>72</v>
      </c>
      <c r="R167">
        <v>378543.39</v>
      </c>
      <c r="S167" t="s">
        <v>73</v>
      </c>
      <c r="T167" t="s">
        <v>17</v>
      </c>
      <c r="U167">
        <v>52986943.82</v>
      </c>
      <c r="V167">
        <v>7.1440880094148403E-3</v>
      </c>
      <c r="W167">
        <v>173745.09196770607</v>
      </c>
      <c r="X167">
        <v>146293.3674368085</v>
      </c>
      <c r="Y167">
        <v>27451.724530897562</v>
      </c>
      <c r="Z167"/>
    </row>
    <row r="168" spans="1:26" x14ac:dyDescent="0.25">
      <c r="A168" t="s">
        <v>57</v>
      </c>
      <c r="B168" t="s">
        <v>58</v>
      </c>
      <c r="C168" t="s">
        <v>121</v>
      </c>
      <c r="D168" t="s">
        <v>122</v>
      </c>
      <c r="E168" t="s">
        <v>61</v>
      </c>
      <c r="F168" t="s">
        <v>62</v>
      </c>
      <c r="G168" t="s">
        <v>63</v>
      </c>
      <c r="H168" t="s">
        <v>186</v>
      </c>
      <c r="I168" t="s">
        <v>19</v>
      </c>
      <c r="J168" t="s">
        <v>65</v>
      </c>
      <c r="K168" t="s">
        <v>66</v>
      </c>
      <c r="L168" t="s">
        <v>182</v>
      </c>
      <c r="M168" t="s">
        <v>183</v>
      </c>
      <c r="N168" t="s">
        <v>184</v>
      </c>
      <c r="O168" t="s">
        <v>185</v>
      </c>
      <c r="P168" t="s">
        <v>71</v>
      </c>
      <c r="Q168" t="s">
        <v>72</v>
      </c>
      <c r="R168">
        <v>23777.99</v>
      </c>
      <c r="S168" t="s">
        <v>73</v>
      </c>
      <c r="T168" t="s">
        <v>17</v>
      </c>
      <c r="U168">
        <v>52986943.82</v>
      </c>
      <c r="V168">
        <v>4.4875186764451499E-4</v>
      </c>
      <c r="W168">
        <v>10913.700168842457</v>
      </c>
      <c r="X168">
        <v>9189.3355421653487</v>
      </c>
      <c r="Y168">
        <v>1724.3646266771082</v>
      </c>
      <c r="Z168"/>
    </row>
    <row r="169" spans="1:26" x14ac:dyDescent="0.25">
      <c r="A169" t="s">
        <v>57</v>
      </c>
      <c r="B169" t="s">
        <v>58</v>
      </c>
      <c r="C169" t="s">
        <v>173</v>
      </c>
      <c r="D169" t="s">
        <v>174</v>
      </c>
      <c r="E169" t="s">
        <v>61</v>
      </c>
      <c r="F169" t="s">
        <v>62</v>
      </c>
      <c r="G169" t="s">
        <v>63</v>
      </c>
      <c r="H169" t="s">
        <v>186</v>
      </c>
      <c r="I169" t="s">
        <v>19</v>
      </c>
      <c r="J169" t="s">
        <v>65</v>
      </c>
      <c r="K169" t="s">
        <v>66</v>
      </c>
      <c r="L169" t="s">
        <v>182</v>
      </c>
      <c r="M169" t="s">
        <v>183</v>
      </c>
      <c r="N169" t="s">
        <v>184</v>
      </c>
      <c r="O169" t="s">
        <v>185</v>
      </c>
      <c r="P169" t="s">
        <v>71</v>
      </c>
      <c r="Q169" t="s">
        <v>72</v>
      </c>
      <c r="R169">
        <v>145040.78</v>
      </c>
      <c r="S169" t="s">
        <v>73</v>
      </c>
      <c r="T169" t="s">
        <v>17</v>
      </c>
      <c r="U169">
        <v>52986943.82</v>
      </c>
      <c r="V169">
        <v>2.7372928035387899E-3</v>
      </c>
      <c r="W169">
        <v>66571.294931785407</v>
      </c>
      <c r="X169">
        <v>56053.030332563314</v>
      </c>
      <c r="Y169">
        <v>10518.264599222095</v>
      </c>
      <c r="Z169"/>
    </row>
    <row r="170" spans="1:26" x14ac:dyDescent="0.25">
      <c r="A170" t="s">
        <v>57</v>
      </c>
      <c r="B170" t="s">
        <v>58</v>
      </c>
      <c r="C170" t="s">
        <v>125</v>
      </c>
      <c r="D170" t="s">
        <v>126</v>
      </c>
      <c r="E170" t="s">
        <v>61</v>
      </c>
      <c r="F170" t="s">
        <v>62</v>
      </c>
      <c r="G170" t="s">
        <v>63</v>
      </c>
      <c r="H170" t="s">
        <v>186</v>
      </c>
      <c r="I170" t="s">
        <v>19</v>
      </c>
      <c r="J170" t="s">
        <v>65</v>
      </c>
      <c r="K170" t="s">
        <v>66</v>
      </c>
      <c r="L170" t="s">
        <v>182</v>
      </c>
      <c r="M170" t="s">
        <v>183</v>
      </c>
      <c r="N170" t="s">
        <v>184</v>
      </c>
      <c r="O170" t="s">
        <v>185</v>
      </c>
      <c r="P170" t="s">
        <v>71</v>
      </c>
      <c r="Q170" t="s">
        <v>72</v>
      </c>
      <c r="R170">
        <v>25466.25</v>
      </c>
      <c r="S170" t="s">
        <v>73</v>
      </c>
      <c r="T170" t="s">
        <v>17</v>
      </c>
      <c r="U170">
        <v>52986943.82</v>
      </c>
      <c r="V170">
        <v>4.80613678843423E-4</v>
      </c>
      <c r="W170">
        <v>11688.583304340866</v>
      </c>
      <c r="X170">
        <v>9841.7871422550088</v>
      </c>
      <c r="Y170">
        <v>1846.7961620858568</v>
      </c>
      <c r="Z170"/>
    </row>
    <row r="171" spans="1:26" x14ac:dyDescent="0.25">
      <c r="A171" t="s">
        <v>57</v>
      </c>
      <c r="B171" t="s">
        <v>58</v>
      </c>
      <c r="C171" t="s">
        <v>139</v>
      </c>
      <c r="D171" t="s">
        <v>140</v>
      </c>
      <c r="E171" t="s">
        <v>61</v>
      </c>
      <c r="F171" t="s">
        <v>62</v>
      </c>
      <c r="G171" t="s">
        <v>63</v>
      </c>
      <c r="H171" t="s">
        <v>186</v>
      </c>
      <c r="I171" t="s">
        <v>19</v>
      </c>
      <c r="J171" t="s">
        <v>65</v>
      </c>
      <c r="K171" t="s">
        <v>66</v>
      </c>
      <c r="L171" t="s">
        <v>182</v>
      </c>
      <c r="M171" t="s">
        <v>183</v>
      </c>
      <c r="N171" t="s">
        <v>184</v>
      </c>
      <c r="O171" t="s">
        <v>185</v>
      </c>
      <c r="P171" t="s">
        <v>71</v>
      </c>
      <c r="Q171" t="s">
        <v>72</v>
      </c>
      <c r="R171">
        <v>142635.98000000001</v>
      </c>
      <c r="S171" t="s">
        <v>73</v>
      </c>
      <c r="T171" t="s">
        <v>17</v>
      </c>
      <c r="U171">
        <v>52986943.82</v>
      </c>
      <c r="V171">
        <v>2.6919080384130798E-3</v>
      </c>
      <c r="W171">
        <v>65467.531906986791</v>
      </c>
      <c r="X171">
        <v>55123.66186568288</v>
      </c>
      <c r="Y171">
        <v>10343.870041303913</v>
      </c>
      <c r="Z171"/>
    </row>
    <row r="172" spans="1:26" x14ac:dyDescent="0.25">
      <c r="A172" t="s">
        <v>57</v>
      </c>
      <c r="B172" t="s">
        <v>58</v>
      </c>
      <c r="C172" t="s">
        <v>101</v>
      </c>
      <c r="D172" t="s">
        <v>102</v>
      </c>
      <c r="E172" t="s">
        <v>61</v>
      </c>
      <c r="F172" t="s">
        <v>62</v>
      </c>
      <c r="G172" t="s">
        <v>63</v>
      </c>
      <c r="H172" t="s">
        <v>186</v>
      </c>
      <c r="I172" t="s">
        <v>19</v>
      </c>
      <c r="J172" t="s">
        <v>65</v>
      </c>
      <c r="K172" t="s">
        <v>66</v>
      </c>
      <c r="L172" t="s">
        <v>182</v>
      </c>
      <c r="M172" t="s">
        <v>183</v>
      </c>
      <c r="N172" t="s">
        <v>184</v>
      </c>
      <c r="O172" t="s">
        <v>185</v>
      </c>
      <c r="P172" t="s">
        <v>71</v>
      </c>
      <c r="Q172" t="s">
        <v>72</v>
      </c>
      <c r="R172">
        <v>272612.74</v>
      </c>
      <c r="S172" t="s">
        <v>73</v>
      </c>
      <c r="T172" t="s">
        <v>17</v>
      </c>
      <c r="U172">
        <v>52986943.82</v>
      </c>
      <c r="V172">
        <v>5.1449040149604197E-3</v>
      </c>
      <c r="W172">
        <v>125124.69332212723</v>
      </c>
      <c r="X172">
        <v>105354.99177723113</v>
      </c>
      <c r="Y172">
        <v>19769.701544896103</v>
      </c>
      <c r="Z172"/>
    </row>
    <row r="173" spans="1:26" x14ac:dyDescent="0.25">
      <c r="A173" t="s">
        <v>57</v>
      </c>
      <c r="B173" t="s">
        <v>58</v>
      </c>
      <c r="C173" t="s">
        <v>161</v>
      </c>
      <c r="D173" t="s">
        <v>162</v>
      </c>
      <c r="E173" t="s">
        <v>61</v>
      </c>
      <c r="F173" t="s">
        <v>62</v>
      </c>
      <c r="G173" t="s">
        <v>63</v>
      </c>
      <c r="H173" t="s">
        <v>186</v>
      </c>
      <c r="I173" t="s">
        <v>19</v>
      </c>
      <c r="J173" t="s">
        <v>65</v>
      </c>
      <c r="K173" t="s">
        <v>66</v>
      </c>
      <c r="L173" t="s">
        <v>182</v>
      </c>
      <c r="M173" t="s">
        <v>183</v>
      </c>
      <c r="N173" t="s">
        <v>184</v>
      </c>
      <c r="O173" t="s">
        <v>185</v>
      </c>
      <c r="P173" t="s">
        <v>71</v>
      </c>
      <c r="Q173" t="s">
        <v>72</v>
      </c>
      <c r="R173">
        <v>71151.360000000001</v>
      </c>
      <c r="S173" t="s">
        <v>73</v>
      </c>
      <c r="T173" t="s">
        <v>17</v>
      </c>
      <c r="U173">
        <v>52986943.82</v>
      </c>
      <c r="V173">
        <v>1.34280928225839E-3</v>
      </c>
      <c r="W173">
        <v>32657.28556725648</v>
      </c>
      <c r="X173">
        <v>27497.434447629956</v>
      </c>
      <c r="Y173">
        <v>5159.8511196265235</v>
      </c>
      <c r="Z173"/>
    </row>
    <row r="174" spans="1:26" x14ac:dyDescent="0.25">
      <c r="A174" t="s">
        <v>57</v>
      </c>
      <c r="B174" t="s">
        <v>58</v>
      </c>
      <c r="C174" t="s">
        <v>117</v>
      </c>
      <c r="D174" t="s">
        <v>118</v>
      </c>
      <c r="E174" t="s">
        <v>61</v>
      </c>
      <c r="F174" t="s">
        <v>62</v>
      </c>
      <c r="G174" t="s">
        <v>63</v>
      </c>
      <c r="H174" t="s">
        <v>186</v>
      </c>
      <c r="I174" t="s">
        <v>19</v>
      </c>
      <c r="J174" t="s">
        <v>65</v>
      </c>
      <c r="K174" t="s">
        <v>66</v>
      </c>
      <c r="L174" t="s">
        <v>182</v>
      </c>
      <c r="M174" t="s">
        <v>183</v>
      </c>
      <c r="N174" t="s">
        <v>184</v>
      </c>
      <c r="O174" t="s">
        <v>185</v>
      </c>
      <c r="P174" t="s">
        <v>71</v>
      </c>
      <c r="Q174" t="s">
        <v>72</v>
      </c>
      <c r="R174">
        <v>353752.25</v>
      </c>
      <c r="S174" t="s">
        <v>73</v>
      </c>
      <c r="T174" t="s">
        <v>17</v>
      </c>
      <c r="U174">
        <v>52986943.82</v>
      </c>
      <c r="V174">
        <v>6.6762153937717002E-3</v>
      </c>
      <c r="W174">
        <v>162366.37287480579</v>
      </c>
      <c r="X174">
        <v>136712.48596058646</v>
      </c>
      <c r="Y174">
        <v>25653.886914219314</v>
      </c>
      <c r="Z174"/>
    </row>
    <row r="175" spans="1:26" x14ac:dyDescent="0.25">
      <c r="A175" t="s">
        <v>57</v>
      </c>
      <c r="B175" t="s">
        <v>58</v>
      </c>
      <c r="C175" t="s">
        <v>109</v>
      </c>
      <c r="D175" t="s">
        <v>110</v>
      </c>
      <c r="E175" t="s">
        <v>61</v>
      </c>
      <c r="F175" t="s">
        <v>62</v>
      </c>
      <c r="G175" t="s">
        <v>63</v>
      </c>
      <c r="H175" t="s">
        <v>186</v>
      </c>
      <c r="I175" t="s">
        <v>19</v>
      </c>
      <c r="J175" t="s">
        <v>65</v>
      </c>
      <c r="K175" t="s">
        <v>66</v>
      </c>
      <c r="L175" t="s">
        <v>182</v>
      </c>
      <c r="M175" t="s">
        <v>183</v>
      </c>
      <c r="N175" t="s">
        <v>184</v>
      </c>
      <c r="O175" t="s">
        <v>185</v>
      </c>
      <c r="P175" t="s">
        <v>71</v>
      </c>
      <c r="Q175" t="s">
        <v>72</v>
      </c>
      <c r="R175">
        <v>248451.99</v>
      </c>
      <c r="S175" t="s">
        <v>73</v>
      </c>
      <c r="T175" t="s">
        <v>17</v>
      </c>
      <c r="U175">
        <v>52986943.82</v>
      </c>
      <c r="V175">
        <v>4.6889284810236898E-3</v>
      </c>
      <c r="W175">
        <v>114035.31270777082</v>
      </c>
      <c r="X175">
        <v>96017.733299943022</v>
      </c>
      <c r="Y175">
        <v>18017.57940782779</v>
      </c>
      <c r="Z175"/>
    </row>
    <row r="176" spans="1:26" x14ac:dyDescent="0.25">
      <c r="A176" t="s">
        <v>57</v>
      </c>
      <c r="B176" t="s">
        <v>58</v>
      </c>
      <c r="C176" t="s">
        <v>91</v>
      </c>
      <c r="D176" t="s">
        <v>92</v>
      </c>
      <c r="E176" t="s">
        <v>61</v>
      </c>
      <c r="F176" t="s">
        <v>62</v>
      </c>
      <c r="G176" t="s">
        <v>63</v>
      </c>
      <c r="H176" t="s">
        <v>186</v>
      </c>
      <c r="I176" t="s">
        <v>19</v>
      </c>
      <c r="J176" t="s">
        <v>65</v>
      </c>
      <c r="K176" t="s">
        <v>66</v>
      </c>
      <c r="L176" t="s">
        <v>182</v>
      </c>
      <c r="M176" t="s">
        <v>183</v>
      </c>
      <c r="N176" t="s">
        <v>184</v>
      </c>
      <c r="O176" t="s">
        <v>185</v>
      </c>
      <c r="P176" t="s">
        <v>71</v>
      </c>
      <c r="Q176" t="s">
        <v>72</v>
      </c>
      <c r="R176">
        <v>239069.61</v>
      </c>
      <c r="S176" t="s">
        <v>73</v>
      </c>
      <c r="T176" t="s">
        <v>17</v>
      </c>
      <c r="U176">
        <v>52986943.82</v>
      </c>
      <c r="V176">
        <v>4.5118588234138298E-3</v>
      </c>
      <c r="W176">
        <v>109728.95703220079</v>
      </c>
      <c r="X176">
        <v>92391.781821113065</v>
      </c>
      <c r="Y176">
        <v>17337.175211087724</v>
      </c>
      <c r="Z176"/>
    </row>
    <row r="177" spans="1:26" x14ac:dyDescent="0.25">
      <c r="A177" t="s">
        <v>57</v>
      </c>
      <c r="B177" t="s">
        <v>58</v>
      </c>
      <c r="C177" t="s">
        <v>89</v>
      </c>
      <c r="D177" t="s">
        <v>90</v>
      </c>
      <c r="E177" t="s">
        <v>61</v>
      </c>
      <c r="F177" t="s">
        <v>62</v>
      </c>
      <c r="G177" t="s">
        <v>63</v>
      </c>
      <c r="H177" t="s">
        <v>186</v>
      </c>
      <c r="I177" t="s">
        <v>19</v>
      </c>
      <c r="J177" t="s">
        <v>65</v>
      </c>
      <c r="K177" t="s">
        <v>66</v>
      </c>
      <c r="L177" t="s">
        <v>182</v>
      </c>
      <c r="M177" t="s">
        <v>183</v>
      </c>
      <c r="N177" t="s">
        <v>184</v>
      </c>
      <c r="O177" t="s">
        <v>185</v>
      </c>
      <c r="P177" t="s">
        <v>71</v>
      </c>
      <c r="Q177" t="s">
        <v>72</v>
      </c>
      <c r="R177">
        <v>182282.89</v>
      </c>
      <c r="S177" t="s">
        <v>73</v>
      </c>
      <c r="T177" t="s">
        <v>17</v>
      </c>
      <c r="U177">
        <v>52986943.82</v>
      </c>
      <c r="V177">
        <v>3.4401472675839998E-3</v>
      </c>
      <c r="W177">
        <v>83664.801245609517</v>
      </c>
      <c r="X177">
        <v>70445.762648803211</v>
      </c>
      <c r="Y177">
        <v>13219.038596806304</v>
      </c>
      <c r="Z177"/>
    </row>
    <row r="178" spans="1:26" x14ac:dyDescent="0.25">
      <c r="A178" t="s">
        <v>57</v>
      </c>
      <c r="B178" t="s">
        <v>58</v>
      </c>
      <c r="C178" t="s">
        <v>111</v>
      </c>
      <c r="D178" t="s">
        <v>112</v>
      </c>
      <c r="E178" t="s">
        <v>61</v>
      </c>
      <c r="F178" t="s">
        <v>62</v>
      </c>
      <c r="G178" t="s">
        <v>63</v>
      </c>
      <c r="H178" t="s">
        <v>186</v>
      </c>
      <c r="I178" t="s">
        <v>19</v>
      </c>
      <c r="J178" t="s">
        <v>65</v>
      </c>
      <c r="K178" t="s">
        <v>66</v>
      </c>
      <c r="L178" t="s">
        <v>182</v>
      </c>
      <c r="M178" t="s">
        <v>183</v>
      </c>
      <c r="N178" t="s">
        <v>184</v>
      </c>
      <c r="O178" t="s">
        <v>185</v>
      </c>
      <c r="P178" t="s">
        <v>71</v>
      </c>
      <c r="Q178" t="s">
        <v>72</v>
      </c>
      <c r="R178">
        <v>146109.25</v>
      </c>
      <c r="S178" t="s">
        <v>73</v>
      </c>
      <c r="T178" t="s">
        <v>17</v>
      </c>
      <c r="U178">
        <v>52986943.82</v>
      </c>
      <c r="V178">
        <v>2.7574575823120198E-3</v>
      </c>
      <c r="W178">
        <v>67061.70481165337</v>
      </c>
      <c r="X178">
        <v>56465.955451412134</v>
      </c>
      <c r="Y178">
        <v>10595.749360241232</v>
      </c>
      <c r="Z178"/>
    </row>
    <row r="179" spans="1:26" x14ac:dyDescent="0.25">
      <c r="A179" t="s">
        <v>57</v>
      </c>
      <c r="B179" t="s">
        <v>58</v>
      </c>
      <c r="C179" t="s">
        <v>131</v>
      </c>
      <c r="D179" t="s">
        <v>132</v>
      </c>
      <c r="E179" t="s">
        <v>61</v>
      </c>
      <c r="F179" t="s">
        <v>62</v>
      </c>
      <c r="G179" t="s">
        <v>63</v>
      </c>
      <c r="H179" t="s">
        <v>186</v>
      </c>
      <c r="I179" t="s">
        <v>19</v>
      </c>
      <c r="J179" t="s">
        <v>65</v>
      </c>
      <c r="K179" t="s">
        <v>66</v>
      </c>
      <c r="L179" t="s">
        <v>182</v>
      </c>
      <c r="M179" t="s">
        <v>183</v>
      </c>
      <c r="N179" t="s">
        <v>184</v>
      </c>
      <c r="O179" t="s">
        <v>185</v>
      </c>
      <c r="P179" t="s">
        <v>71</v>
      </c>
      <c r="Q179" t="s">
        <v>72</v>
      </c>
      <c r="R179">
        <v>282945.09000000003</v>
      </c>
      <c r="S179" t="s">
        <v>73</v>
      </c>
      <c r="T179" t="s">
        <v>17</v>
      </c>
      <c r="U179">
        <v>52986943.82</v>
      </c>
      <c r="V179">
        <v>5.3399020513653804E-3</v>
      </c>
      <c r="W179">
        <v>129867.06935725632</v>
      </c>
      <c r="X179">
        <v>109348.07239880982</v>
      </c>
      <c r="Y179">
        <v>20518.9969584465</v>
      </c>
      <c r="Z179"/>
    </row>
    <row r="180" spans="1:26" x14ac:dyDescent="0.25">
      <c r="A180" t="s">
        <v>57</v>
      </c>
      <c r="B180" t="s">
        <v>58</v>
      </c>
      <c r="C180" t="s">
        <v>81</v>
      </c>
      <c r="D180" t="s">
        <v>82</v>
      </c>
      <c r="E180" t="s">
        <v>61</v>
      </c>
      <c r="F180" t="s">
        <v>62</v>
      </c>
      <c r="G180" t="s">
        <v>63</v>
      </c>
      <c r="H180" t="s">
        <v>186</v>
      </c>
      <c r="I180" t="s">
        <v>19</v>
      </c>
      <c r="J180" t="s">
        <v>65</v>
      </c>
      <c r="K180" t="s">
        <v>66</v>
      </c>
      <c r="L180" t="s">
        <v>182</v>
      </c>
      <c r="M180" t="s">
        <v>183</v>
      </c>
      <c r="N180" t="s">
        <v>184</v>
      </c>
      <c r="O180" t="s">
        <v>185</v>
      </c>
      <c r="P180" t="s">
        <v>71</v>
      </c>
      <c r="Q180" t="s">
        <v>72</v>
      </c>
      <c r="R180">
        <v>61133.02</v>
      </c>
      <c r="S180" t="s">
        <v>73</v>
      </c>
      <c r="T180" t="s">
        <v>17</v>
      </c>
      <c r="U180">
        <v>52986943.82</v>
      </c>
      <c r="V180">
        <v>1.1537374227068599E-3</v>
      </c>
      <c r="W180">
        <v>28059.034876196405</v>
      </c>
      <c r="X180">
        <v>23625.707365757371</v>
      </c>
      <c r="Y180">
        <v>4433.3275104390323</v>
      </c>
      <c r="Z180"/>
    </row>
    <row r="181" spans="1:26" x14ac:dyDescent="0.25">
      <c r="A181" t="s">
        <v>57</v>
      </c>
      <c r="B181" t="s">
        <v>58</v>
      </c>
      <c r="C181" t="s">
        <v>59</v>
      </c>
      <c r="D181" t="s">
        <v>60</v>
      </c>
      <c r="E181" t="s">
        <v>61</v>
      </c>
      <c r="F181" t="s">
        <v>62</v>
      </c>
      <c r="G181" t="s">
        <v>63</v>
      </c>
      <c r="H181" t="s">
        <v>186</v>
      </c>
      <c r="I181" t="s">
        <v>19</v>
      </c>
      <c r="J181" t="s">
        <v>65</v>
      </c>
      <c r="K181" t="s">
        <v>66</v>
      </c>
      <c r="L181" t="s">
        <v>182</v>
      </c>
      <c r="M181" t="s">
        <v>183</v>
      </c>
      <c r="N181" t="s">
        <v>184</v>
      </c>
      <c r="O181" t="s">
        <v>185</v>
      </c>
      <c r="P181" t="s">
        <v>71</v>
      </c>
      <c r="Q181" t="s">
        <v>72</v>
      </c>
      <c r="R181">
        <v>282424.74</v>
      </c>
      <c r="S181" t="s">
        <v>73</v>
      </c>
      <c r="T181" t="s">
        <v>17</v>
      </c>
      <c r="U181">
        <v>52986943.82</v>
      </c>
      <c r="V181">
        <v>5.33008170766396E-3</v>
      </c>
      <c r="W181">
        <v>129628.23740035584</v>
      </c>
      <c r="X181">
        <v>109146.97589109962</v>
      </c>
      <c r="Y181">
        <v>20481.261509256223</v>
      </c>
      <c r="Z181"/>
    </row>
    <row r="182" spans="1:26" x14ac:dyDescent="0.25">
      <c r="A182" t="s">
        <v>57</v>
      </c>
      <c r="B182" t="s">
        <v>58</v>
      </c>
      <c r="C182" t="s">
        <v>165</v>
      </c>
      <c r="D182" t="s">
        <v>166</v>
      </c>
      <c r="E182" t="s">
        <v>61</v>
      </c>
      <c r="F182" t="s">
        <v>62</v>
      </c>
      <c r="G182" t="s">
        <v>63</v>
      </c>
      <c r="H182" t="s">
        <v>186</v>
      </c>
      <c r="I182" t="s">
        <v>19</v>
      </c>
      <c r="J182" t="s">
        <v>65</v>
      </c>
      <c r="K182" t="s">
        <v>66</v>
      </c>
      <c r="L182" t="s">
        <v>182</v>
      </c>
      <c r="M182" t="s">
        <v>183</v>
      </c>
      <c r="N182" t="s">
        <v>184</v>
      </c>
      <c r="O182" t="s">
        <v>185</v>
      </c>
      <c r="P182" t="s">
        <v>71</v>
      </c>
      <c r="Q182" t="s">
        <v>72</v>
      </c>
      <c r="R182">
        <v>45169.82</v>
      </c>
      <c r="S182" t="s">
        <v>73</v>
      </c>
      <c r="T182" t="s">
        <v>17</v>
      </c>
      <c r="U182">
        <v>52986943.82</v>
      </c>
      <c r="V182">
        <v>8.5247075493624896E-4</v>
      </c>
      <c r="W182">
        <v>20732.192761481678</v>
      </c>
      <c r="X182">
        <v>17456.506305167572</v>
      </c>
      <c r="Y182">
        <v>3275.6864563141053</v>
      </c>
      <c r="Z182"/>
    </row>
    <row r="183" spans="1:26" x14ac:dyDescent="0.25">
      <c r="A183" t="s">
        <v>57</v>
      </c>
      <c r="B183" t="s">
        <v>58</v>
      </c>
      <c r="C183" t="s">
        <v>75</v>
      </c>
      <c r="D183" t="s">
        <v>76</v>
      </c>
      <c r="E183" t="s">
        <v>61</v>
      </c>
      <c r="F183" t="s">
        <v>62</v>
      </c>
      <c r="G183" t="s">
        <v>63</v>
      </c>
      <c r="H183" t="s">
        <v>186</v>
      </c>
      <c r="I183" t="s">
        <v>19</v>
      </c>
      <c r="J183" t="s">
        <v>65</v>
      </c>
      <c r="K183" t="s">
        <v>66</v>
      </c>
      <c r="L183" t="s">
        <v>182</v>
      </c>
      <c r="M183" t="s">
        <v>183</v>
      </c>
      <c r="N183" t="s">
        <v>184</v>
      </c>
      <c r="O183" t="s">
        <v>185</v>
      </c>
      <c r="P183" t="s">
        <v>71</v>
      </c>
      <c r="Q183" t="s">
        <v>72</v>
      </c>
      <c r="R183">
        <v>170737.33</v>
      </c>
      <c r="S183" t="s">
        <v>73</v>
      </c>
      <c r="T183" t="s">
        <v>17</v>
      </c>
      <c r="U183">
        <v>52986943.82</v>
      </c>
      <c r="V183">
        <v>3.2222528360949698E-3</v>
      </c>
      <c r="W183">
        <v>78365.58208867567</v>
      </c>
      <c r="X183">
        <v>65983.820118664909</v>
      </c>
      <c r="Y183">
        <v>12381.761970010755</v>
      </c>
      <c r="Z183"/>
    </row>
    <row r="184" spans="1:26" x14ac:dyDescent="0.25">
      <c r="A184" t="s">
        <v>57</v>
      </c>
      <c r="B184" t="s">
        <v>58</v>
      </c>
      <c r="C184" t="s">
        <v>127</v>
      </c>
      <c r="D184" t="s">
        <v>128</v>
      </c>
      <c r="E184" t="s">
        <v>61</v>
      </c>
      <c r="F184" t="s">
        <v>62</v>
      </c>
      <c r="G184" t="s">
        <v>63</v>
      </c>
      <c r="H184" t="s">
        <v>186</v>
      </c>
      <c r="I184" t="s">
        <v>19</v>
      </c>
      <c r="J184" t="s">
        <v>65</v>
      </c>
      <c r="K184" t="s">
        <v>66</v>
      </c>
      <c r="L184" t="s">
        <v>182</v>
      </c>
      <c r="M184" t="s">
        <v>183</v>
      </c>
      <c r="N184" t="s">
        <v>184</v>
      </c>
      <c r="O184" t="s">
        <v>185</v>
      </c>
      <c r="P184" t="s">
        <v>71</v>
      </c>
      <c r="Q184" t="s">
        <v>72</v>
      </c>
      <c r="R184">
        <v>359061.18</v>
      </c>
      <c r="S184" t="s">
        <v>73</v>
      </c>
      <c r="T184" t="s">
        <v>17</v>
      </c>
      <c r="U184">
        <v>52986943.82</v>
      </c>
      <c r="V184">
        <v>6.77640856622631E-3</v>
      </c>
      <c r="W184">
        <v>164803.08305246895</v>
      </c>
      <c r="X184">
        <v>138764.19593017886</v>
      </c>
      <c r="Y184">
        <v>26038.887122290096</v>
      </c>
      <c r="Z184"/>
    </row>
    <row r="185" spans="1:26" x14ac:dyDescent="0.25">
      <c r="A185" t="s">
        <v>57</v>
      </c>
      <c r="B185" t="s">
        <v>58</v>
      </c>
      <c r="C185" t="s">
        <v>133</v>
      </c>
      <c r="D185" t="s">
        <v>134</v>
      </c>
      <c r="E185" t="s">
        <v>61</v>
      </c>
      <c r="F185" t="s">
        <v>62</v>
      </c>
      <c r="G185" t="s">
        <v>63</v>
      </c>
      <c r="H185" t="s">
        <v>187</v>
      </c>
      <c r="I185" t="s">
        <v>16</v>
      </c>
      <c r="J185" t="s">
        <v>65</v>
      </c>
      <c r="K185" t="s">
        <v>66</v>
      </c>
      <c r="L185" t="s">
        <v>93</v>
      </c>
      <c r="M185" t="s">
        <v>94</v>
      </c>
      <c r="N185" t="s">
        <v>95</v>
      </c>
      <c r="O185" t="s">
        <v>96</v>
      </c>
      <c r="P185" t="s">
        <v>71</v>
      </c>
      <c r="Q185" t="s">
        <v>72</v>
      </c>
      <c r="R185">
        <v>10192.700000000001</v>
      </c>
      <c r="S185" t="s">
        <v>73</v>
      </c>
      <c r="T185" t="s">
        <v>15</v>
      </c>
      <c r="U185">
        <v>52986943.82</v>
      </c>
      <c r="V185">
        <v>1.9236248149403099E-4</v>
      </c>
      <c r="W185">
        <v>4678.2790181575756</v>
      </c>
      <c r="X185">
        <v>3939.1109332886786</v>
      </c>
      <c r="Y185">
        <v>739.16808486889693</v>
      </c>
      <c r="Z185"/>
    </row>
    <row r="186" spans="1:26" x14ac:dyDescent="0.25">
      <c r="A186" t="s">
        <v>57</v>
      </c>
      <c r="B186" t="s">
        <v>58</v>
      </c>
      <c r="C186" t="s">
        <v>123</v>
      </c>
      <c r="D186" t="s">
        <v>124</v>
      </c>
      <c r="E186" t="s">
        <v>61</v>
      </c>
      <c r="F186" t="s">
        <v>62</v>
      </c>
      <c r="G186" t="s">
        <v>63</v>
      </c>
      <c r="H186" t="s">
        <v>187</v>
      </c>
      <c r="I186" t="s">
        <v>16</v>
      </c>
      <c r="J186" t="s">
        <v>65</v>
      </c>
      <c r="K186" t="s">
        <v>66</v>
      </c>
      <c r="L186" t="s">
        <v>77</v>
      </c>
      <c r="M186" t="s">
        <v>78</v>
      </c>
      <c r="N186" t="s">
        <v>155</v>
      </c>
      <c r="O186" t="s">
        <v>156</v>
      </c>
      <c r="P186" t="s">
        <v>71</v>
      </c>
      <c r="Q186" t="s">
        <v>72</v>
      </c>
      <c r="R186">
        <v>21600</v>
      </c>
      <c r="S186" t="s">
        <v>73</v>
      </c>
      <c r="T186" t="s">
        <v>15</v>
      </c>
      <c r="U186">
        <v>52986943.82</v>
      </c>
      <c r="V186">
        <v>4.0764759094951E-4</v>
      </c>
      <c r="W186">
        <v>9914.0391448981791</v>
      </c>
      <c r="X186">
        <v>8347.6209600042657</v>
      </c>
      <c r="Y186">
        <v>1566.4181848939122</v>
      </c>
      <c r="Z186"/>
    </row>
    <row r="187" spans="1:26" x14ac:dyDescent="0.25">
      <c r="A187" t="s">
        <v>57</v>
      </c>
      <c r="B187" t="s">
        <v>58</v>
      </c>
      <c r="C187" t="s">
        <v>89</v>
      </c>
      <c r="D187" t="s">
        <v>90</v>
      </c>
      <c r="E187" t="s">
        <v>61</v>
      </c>
      <c r="F187" t="s">
        <v>62</v>
      </c>
      <c r="G187" t="s">
        <v>63</v>
      </c>
      <c r="H187" t="s">
        <v>187</v>
      </c>
      <c r="I187" t="s">
        <v>16</v>
      </c>
      <c r="J187" t="s">
        <v>65</v>
      </c>
      <c r="K187" t="s">
        <v>66</v>
      </c>
      <c r="L187" t="s">
        <v>93</v>
      </c>
      <c r="M187" t="s">
        <v>94</v>
      </c>
      <c r="N187" t="s">
        <v>95</v>
      </c>
      <c r="O187" t="s">
        <v>96</v>
      </c>
      <c r="P187" t="s">
        <v>71</v>
      </c>
      <c r="Q187" t="s">
        <v>72</v>
      </c>
      <c r="R187">
        <v>85416.98</v>
      </c>
      <c r="S187" t="s">
        <v>73</v>
      </c>
      <c r="T187" t="s">
        <v>15</v>
      </c>
      <c r="U187">
        <v>52986943.82</v>
      </c>
      <c r="V187">
        <v>1.6120382464436299E-3</v>
      </c>
      <c r="W187">
        <v>39204.966822175149</v>
      </c>
      <c r="X187">
        <v>33010.582064271475</v>
      </c>
      <c r="Y187">
        <v>6194.3847579036737</v>
      </c>
      <c r="Z187"/>
    </row>
    <row r="188" spans="1:26" x14ac:dyDescent="0.25">
      <c r="A188" t="s">
        <v>57</v>
      </c>
      <c r="B188" t="s">
        <v>58</v>
      </c>
      <c r="C188" t="s">
        <v>133</v>
      </c>
      <c r="D188" t="s">
        <v>134</v>
      </c>
      <c r="E188" t="s">
        <v>61</v>
      </c>
      <c r="F188" t="s">
        <v>62</v>
      </c>
      <c r="G188" t="s">
        <v>63</v>
      </c>
      <c r="H188" t="s">
        <v>187</v>
      </c>
      <c r="I188" t="s">
        <v>16</v>
      </c>
      <c r="J188" t="s">
        <v>65</v>
      </c>
      <c r="K188" t="s">
        <v>66</v>
      </c>
      <c r="L188" t="s">
        <v>77</v>
      </c>
      <c r="M188" t="s">
        <v>78</v>
      </c>
      <c r="N188" t="s">
        <v>175</v>
      </c>
      <c r="O188" t="s">
        <v>176</v>
      </c>
      <c r="P188" t="s">
        <v>71</v>
      </c>
      <c r="Q188" t="s">
        <v>72</v>
      </c>
      <c r="R188">
        <v>106166.6</v>
      </c>
      <c r="S188" t="s">
        <v>73</v>
      </c>
      <c r="T188" t="s">
        <v>15</v>
      </c>
      <c r="U188">
        <v>52986943.82</v>
      </c>
      <c r="V188">
        <v>2.0036369782083399E-3</v>
      </c>
      <c r="W188">
        <v>48728.695753738168</v>
      </c>
      <c r="X188">
        <v>41029.561824647535</v>
      </c>
      <c r="Y188">
        <v>7699.1339290906308</v>
      </c>
      <c r="Z188"/>
    </row>
    <row r="189" spans="1:26" x14ac:dyDescent="0.25">
      <c r="A189" t="s">
        <v>57</v>
      </c>
      <c r="B189" t="s">
        <v>58</v>
      </c>
      <c r="C189" t="s">
        <v>139</v>
      </c>
      <c r="D189" t="s">
        <v>140</v>
      </c>
      <c r="E189" t="s">
        <v>61</v>
      </c>
      <c r="F189" t="s">
        <v>62</v>
      </c>
      <c r="G189" t="s">
        <v>63</v>
      </c>
      <c r="H189" t="s">
        <v>187</v>
      </c>
      <c r="I189" t="s">
        <v>16</v>
      </c>
      <c r="J189" t="s">
        <v>65</v>
      </c>
      <c r="K189" t="s">
        <v>66</v>
      </c>
      <c r="L189" t="s">
        <v>93</v>
      </c>
      <c r="M189" t="s">
        <v>94</v>
      </c>
      <c r="N189" t="s">
        <v>95</v>
      </c>
      <c r="O189" t="s">
        <v>96</v>
      </c>
      <c r="P189" t="s">
        <v>71</v>
      </c>
      <c r="Q189" t="s">
        <v>72</v>
      </c>
      <c r="R189">
        <v>24356.58</v>
      </c>
      <c r="S189" t="s">
        <v>73</v>
      </c>
      <c r="T189" t="s">
        <v>15</v>
      </c>
      <c r="U189">
        <v>52986943.82</v>
      </c>
      <c r="V189">
        <v>4.59671350035602E-4</v>
      </c>
      <c r="W189">
        <v>11179.263312770545</v>
      </c>
      <c r="X189">
        <v>9412.9397093527987</v>
      </c>
      <c r="Y189">
        <v>1766.3236034177462</v>
      </c>
      <c r="Z189"/>
    </row>
    <row r="190" spans="1:26" x14ac:dyDescent="0.25">
      <c r="A190" t="s">
        <v>57</v>
      </c>
      <c r="B190" t="s">
        <v>58</v>
      </c>
      <c r="C190" t="s">
        <v>133</v>
      </c>
      <c r="D190" t="s">
        <v>134</v>
      </c>
      <c r="E190" t="s">
        <v>61</v>
      </c>
      <c r="F190" t="s">
        <v>62</v>
      </c>
      <c r="G190" t="s">
        <v>63</v>
      </c>
      <c r="H190" t="s">
        <v>187</v>
      </c>
      <c r="I190" t="s">
        <v>16</v>
      </c>
      <c r="J190" t="s">
        <v>65</v>
      </c>
      <c r="K190" t="s">
        <v>66</v>
      </c>
      <c r="L190" t="s">
        <v>93</v>
      </c>
      <c r="M190" t="s">
        <v>94</v>
      </c>
      <c r="N190" t="s">
        <v>115</v>
      </c>
      <c r="O190" t="s">
        <v>116</v>
      </c>
      <c r="P190" t="s">
        <v>71</v>
      </c>
      <c r="Q190" t="s">
        <v>72</v>
      </c>
      <c r="R190">
        <v>59903.8</v>
      </c>
      <c r="S190" t="s">
        <v>73</v>
      </c>
      <c r="T190" t="s">
        <v>15</v>
      </c>
      <c r="U190">
        <v>52986943.82</v>
      </c>
      <c r="V190">
        <v>1.1305388777185801E-3</v>
      </c>
      <c r="W190">
        <v>27494.84343185895</v>
      </c>
      <c r="X190">
        <v>23150.658169625236</v>
      </c>
      <c r="Y190">
        <v>4344.1852622337137</v>
      </c>
      <c r="Z190"/>
    </row>
    <row r="191" spans="1:26" x14ac:dyDescent="0.25">
      <c r="A191" t="s">
        <v>57</v>
      </c>
      <c r="B191" t="s">
        <v>58</v>
      </c>
      <c r="C191" t="s">
        <v>139</v>
      </c>
      <c r="D191" t="s">
        <v>140</v>
      </c>
      <c r="E191" t="s">
        <v>61</v>
      </c>
      <c r="F191" t="s">
        <v>62</v>
      </c>
      <c r="G191" t="s">
        <v>63</v>
      </c>
      <c r="H191" t="s">
        <v>187</v>
      </c>
      <c r="I191" t="s">
        <v>16</v>
      </c>
      <c r="J191" t="s">
        <v>65</v>
      </c>
      <c r="K191" t="s">
        <v>66</v>
      </c>
      <c r="L191" t="s">
        <v>85</v>
      </c>
      <c r="M191" t="s">
        <v>86</v>
      </c>
      <c r="N191" t="s">
        <v>163</v>
      </c>
      <c r="O191" t="s">
        <v>164</v>
      </c>
      <c r="P191" t="s">
        <v>71</v>
      </c>
      <c r="Q191" t="s">
        <v>72</v>
      </c>
      <c r="R191">
        <v>2075.19</v>
      </c>
      <c r="S191" t="s">
        <v>73</v>
      </c>
      <c r="T191" t="s">
        <v>15</v>
      </c>
      <c r="U191">
        <v>52986943.82</v>
      </c>
      <c r="V191">
        <v>3.9164176123264498E-5</v>
      </c>
      <c r="W191">
        <v>952.47754134727961</v>
      </c>
      <c r="X191">
        <v>801.98608981440941</v>
      </c>
      <c r="Y191">
        <v>150.49145153287017</v>
      </c>
      <c r="Z191"/>
    </row>
    <row r="192" spans="1:26" x14ac:dyDescent="0.25">
      <c r="A192" t="s">
        <v>57</v>
      </c>
      <c r="B192" t="s">
        <v>58</v>
      </c>
      <c r="C192" t="s">
        <v>89</v>
      </c>
      <c r="D192" t="s">
        <v>90</v>
      </c>
      <c r="E192" t="s">
        <v>61</v>
      </c>
      <c r="F192" t="s">
        <v>62</v>
      </c>
      <c r="G192" t="s">
        <v>63</v>
      </c>
      <c r="H192" t="s">
        <v>187</v>
      </c>
      <c r="I192" t="s">
        <v>16</v>
      </c>
      <c r="J192" t="s">
        <v>65</v>
      </c>
      <c r="K192" t="s">
        <v>66</v>
      </c>
      <c r="L192" t="s">
        <v>77</v>
      </c>
      <c r="M192" t="s">
        <v>78</v>
      </c>
      <c r="N192" t="s">
        <v>135</v>
      </c>
      <c r="O192" t="s">
        <v>136</v>
      </c>
      <c r="P192" t="s">
        <v>71</v>
      </c>
      <c r="Q192" t="s">
        <v>72</v>
      </c>
      <c r="R192">
        <v>18530.560000000001</v>
      </c>
      <c r="S192" t="s">
        <v>73</v>
      </c>
      <c r="T192" t="s">
        <v>15</v>
      </c>
      <c r="U192">
        <v>52986943.82</v>
      </c>
      <c r="V192">
        <v>3.4971935846969199E-4</v>
      </c>
      <c r="W192">
        <v>8505.2174637446424</v>
      </c>
      <c r="X192">
        <v>7161.3931044729889</v>
      </c>
      <c r="Y192">
        <v>1343.8243592716535</v>
      </c>
      <c r="Z192"/>
    </row>
    <row r="193" spans="1:26" x14ac:dyDescent="0.25">
      <c r="A193" t="s">
        <v>57</v>
      </c>
      <c r="B193" t="s">
        <v>58</v>
      </c>
      <c r="C193" t="s">
        <v>137</v>
      </c>
      <c r="D193" t="s">
        <v>138</v>
      </c>
      <c r="E193" t="s">
        <v>61</v>
      </c>
      <c r="F193" t="s">
        <v>62</v>
      </c>
      <c r="G193" t="s">
        <v>63</v>
      </c>
      <c r="H193" t="s">
        <v>187</v>
      </c>
      <c r="I193" t="s">
        <v>16</v>
      </c>
      <c r="J193" t="s">
        <v>65</v>
      </c>
      <c r="K193" t="s">
        <v>66</v>
      </c>
      <c r="L193" t="s">
        <v>85</v>
      </c>
      <c r="M193" t="s">
        <v>86</v>
      </c>
      <c r="N193" t="s">
        <v>107</v>
      </c>
      <c r="O193" t="s">
        <v>108</v>
      </c>
      <c r="P193" t="s">
        <v>71</v>
      </c>
      <c r="Q193" t="s">
        <v>72</v>
      </c>
      <c r="R193">
        <v>38798.080000000002</v>
      </c>
      <c r="S193" t="s">
        <v>73</v>
      </c>
      <c r="T193" t="s">
        <v>15</v>
      </c>
      <c r="U193">
        <v>52986943.82</v>
      </c>
      <c r="V193">
        <v>7.3221962247529396E-4</v>
      </c>
      <c r="W193">
        <v>17807.670549393089</v>
      </c>
      <c r="X193">
        <v>14994.058602588981</v>
      </c>
      <c r="Y193">
        <v>2813.6119468041084</v>
      </c>
      <c r="Z193"/>
    </row>
    <row r="194" spans="1:26" x14ac:dyDescent="0.25">
      <c r="A194" t="s">
        <v>57</v>
      </c>
      <c r="B194" t="s">
        <v>58</v>
      </c>
      <c r="C194" t="s">
        <v>137</v>
      </c>
      <c r="D194" t="s">
        <v>138</v>
      </c>
      <c r="E194" t="s">
        <v>61</v>
      </c>
      <c r="F194" t="s">
        <v>62</v>
      </c>
      <c r="G194" t="s">
        <v>63</v>
      </c>
      <c r="H194" t="s">
        <v>187</v>
      </c>
      <c r="I194" t="s">
        <v>16</v>
      </c>
      <c r="J194" t="s">
        <v>65</v>
      </c>
      <c r="K194" t="s">
        <v>66</v>
      </c>
      <c r="L194" t="s">
        <v>85</v>
      </c>
      <c r="M194" t="s">
        <v>86</v>
      </c>
      <c r="N194" t="s">
        <v>163</v>
      </c>
      <c r="O194" t="s">
        <v>164</v>
      </c>
      <c r="P194" t="s">
        <v>71</v>
      </c>
      <c r="Q194" t="s">
        <v>72</v>
      </c>
      <c r="R194">
        <v>2087.46</v>
      </c>
      <c r="S194" t="s">
        <v>73</v>
      </c>
      <c r="T194" t="s">
        <v>15</v>
      </c>
      <c r="U194">
        <v>52986943.82</v>
      </c>
      <c r="V194">
        <v>3.9395742602012202E-5</v>
      </c>
      <c r="W194">
        <v>958.1092663615342</v>
      </c>
      <c r="X194">
        <v>806.72800227641176</v>
      </c>
      <c r="Y194">
        <v>151.38126408512241</v>
      </c>
      <c r="Z194"/>
    </row>
    <row r="195" spans="1:26" x14ac:dyDescent="0.25">
      <c r="A195" t="s">
        <v>57</v>
      </c>
      <c r="B195" t="s">
        <v>58</v>
      </c>
      <c r="C195" t="s">
        <v>151</v>
      </c>
      <c r="D195" t="s">
        <v>152</v>
      </c>
      <c r="E195" t="s">
        <v>61</v>
      </c>
      <c r="F195" t="s">
        <v>62</v>
      </c>
      <c r="G195" t="s">
        <v>63</v>
      </c>
      <c r="H195" t="s">
        <v>187</v>
      </c>
      <c r="I195" t="s">
        <v>16</v>
      </c>
      <c r="J195" t="s">
        <v>65</v>
      </c>
      <c r="K195" t="s">
        <v>66</v>
      </c>
      <c r="L195" t="s">
        <v>182</v>
      </c>
      <c r="M195" t="s">
        <v>183</v>
      </c>
      <c r="N195" t="s">
        <v>184</v>
      </c>
      <c r="O195" t="s">
        <v>185</v>
      </c>
      <c r="P195" t="s">
        <v>71</v>
      </c>
      <c r="Q195" t="s">
        <v>72</v>
      </c>
      <c r="R195">
        <v>28800</v>
      </c>
      <c r="S195" t="s">
        <v>73</v>
      </c>
      <c r="T195" t="s">
        <v>15</v>
      </c>
      <c r="U195">
        <v>52986943.82</v>
      </c>
      <c r="V195">
        <v>5.4353012126601304E-4</v>
      </c>
      <c r="W195">
        <v>13218.718859864231</v>
      </c>
      <c r="X195">
        <v>11130.161280005683</v>
      </c>
      <c r="Y195">
        <v>2088.5575798585487</v>
      </c>
      <c r="Z195"/>
    </row>
    <row r="196" spans="1:26" x14ac:dyDescent="0.25">
      <c r="A196" t="s">
        <v>57</v>
      </c>
      <c r="B196" t="s">
        <v>58</v>
      </c>
      <c r="C196" t="s">
        <v>89</v>
      </c>
      <c r="D196" t="s">
        <v>90</v>
      </c>
      <c r="E196" t="s">
        <v>61</v>
      </c>
      <c r="F196" t="s">
        <v>62</v>
      </c>
      <c r="G196" t="s">
        <v>63</v>
      </c>
      <c r="H196" t="s">
        <v>187</v>
      </c>
      <c r="I196" t="s">
        <v>16</v>
      </c>
      <c r="J196" t="s">
        <v>65</v>
      </c>
      <c r="K196" t="s">
        <v>66</v>
      </c>
      <c r="L196" t="s">
        <v>67</v>
      </c>
      <c r="M196" t="s">
        <v>68</v>
      </c>
      <c r="N196" t="s">
        <v>69</v>
      </c>
      <c r="O196" t="s">
        <v>70</v>
      </c>
      <c r="P196" t="s">
        <v>71</v>
      </c>
      <c r="Q196" t="s">
        <v>72</v>
      </c>
      <c r="R196">
        <v>455110.5</v>
      </c>
      <c r="S196" t="s">
        <v>73</v>
      </c>
      <c r="T196" t="s">
        <v>15</v>
      </c>
      <c r="U196">
        <v>52986943.82</v>
      </c>
      <c r="V196">
        <v>8.5891064324456808E-3</v>
      </c>
      <c r="W196">
        <v>208888.11630806371</v>
      </c>
      <c r="X196">
        <v>175883.79393138963</v>
      </c>
      <c r="Y196">
        <v>33004.322376674063</v>
      </c>
      <c r="Z196"/>
    </row>
    <row r="197" spans="1:26" x14ac:dyDescent="0.25">
      <c r="A197" t="s">
        <v>57</v>
      </c>
      <c r="B197" t="s">
        <v>58</v>
      </c>
      <c r="C197" t="s">
        <v>123</v>
      </c>
      <c r="D197" t="s">
        <v>124</v>
      </c>
      <c r="E197" t="s">
        <v>61</v>
      </c>
      <c r="F197" t="s">
        <v>62</v>
      </c>
      <c r="G197" t="s">
        <v>63</v>
      </c>
      <c r="H197" t="s">
        <v>187</v>
      </c>
      <c r="I197" t="s">
        <v>16</v>
      </c>
      <c r="J197" t="s">
        <v>65</v>
      </c>
      <c r="K197" t="s">
        <v>66</v>
      </c>
      <c r="L197" t="s">
        <v>93</v>
      </c>
      <c r="M197" t="s">
        <v>94</v>
      </c>
      <c r="N197" t="s">
        <v>95</v>
      </c>
      <c r="O197" t="s">
        <v>96</v>
      </c>
      <c r="P197" t="s">
        <v>71</v>
      </c>
      <c r="Q197" t="s">
        <v>72</v>
      </c>
      <c r="R197">
        <v>88105.43</v>
      </c>
      <c r="S197" t="s">
        <v>73</v>
      </c>
      <c r="T197" t="s">
        <v>15</v>
      </c>
      <c r="U197">
        <v>52986943.82</v>
      </c>
      <c r="V197">
        <v>1.6627762170865999E-3</v>
      </c>
      <c r="W197">
        <v>40438.920458244596</v>
      </c>
      <c r="X197">
        <v>34049.571025841949</v>
      </c>
      <c r="Y197">
        <v>6389.349432402646</v>
      </c>
      <c r="Z197"/>
    </row>
    <row r="198" spans="1:26" x14ac:dyDescent="0.25">
      <c r="A198" t="s">
        <v>57</v>
      </c>
      <c r="B198" t="s">
        <v>58</v>
      </c>
      <c r="C198" t="s">
        <v>123</v>
      </c>
      <c r="D198" t="s">
        <v>124</v>
      </c>
      <c r="E198" t="s">
        <v>61</v>
      </c>
      <c r="F198" t="s">
        <v>62</v>
      </c>
      <c r="G198" t="s">
        <v>63</v>
      </c>
      <c r="H198" t="s">
        <v>187</v>
      </c>
      <c r="I198" t="s">
        <v>16</v>
      </c>
      <c r="J198" t="s">
        <v>65</v>
      </c>
      <c r="K198" t="s">
        <v>66</v>
      </c>
      <c r="L198" t="s">
        <v>85</v>
      </c>
      <c r="M198" t="s">
        <v>86</v>
      </c>
      <c r="N198" t="s">
        <v>107</v>
      </c>
      <c r="O198" t="s">
        <v>108</v>
      </c>
      <c r="P198" t="s">
        <v>71</v>
      </c>
      <c r="Q198" t="s">
        <v>72</v>
      </c>
      <c r="R198">
        <v>20160</v>
      </c>
      <c r="S198" t="s">
        <v>73</v>
      </c>
      <c r="T198" t="s">
        <v>15</v>
      </c>
      <c r="U198">
        <v>52986943.82</v>
      </c>
      <c r="V198">
        <v>3.8047108488620902E-4</v>
      </c>
      <c r="W198">
        <v>9253.1032019049599</v>
      </c>
      <c r="X198">
        <v>7791.1128960039759</v>
      </c>
      <c r="Y198">
        <v>1461.9903059009837</v>
      </c>
      <c r="Z198"/>
    </row>
    <row r="199" spans="1:26" x14ac:dyDescent="0.25">
      <c r="A199" t="s">
        <v>57</v>
      </c>
      <c r="B199" t="s">
        <v>58</v>
      </c>
      <c r="C199" t="s">
        <v>131</v>
      </c>
      <c r="D199" t="s">
        <v>132</v>
      </c>
      <c r="E199" t="s">
        <v>61</v>
      </c>
      <c r="F199" t="s">
        <v>62</v>
      </c>
      <c r="G199" t="s">
        <v>63</v>
      </c>
      <c r="H199" t="s">
        <v>187</v>
      </c>
      <c r="I199" t="s">
        <v>16</v>
      </c>
      <c r="J199" t="s">
        <v>65</v>
      </c>
      <c r="K199" t="s">
        <v>66</v>
      </c>
      <c r="L199" t="s">
        <v>67</v>
      </c>
      <c r="M199" t="s">
        <v>68</v>
      </c>
      <c r="N199" t="s">
        <v>129</v>
      </c>
      <c r="O199" t="s">
        <v>130</v>
      </c>
      <c r="P199" t="s">
        <v>71</v>
      </c>
      <c r="Q199" t="s">
        <v>72</v>
      </c>
      <c r="R199">
        <v>27551.69</v>
      </c>
      <c r="S199" t="s">
        <v>73</v>
      </c>
      <c r="T199" t="s">
        <v>15</v>
      </c>
      <c r="U199">
        <v>52986943.82</v>
      </c>
      <c r="V199">
        <v>5.19971298846652E-4</v>
      </c>
      <c r="W199">
        <v>12645.765424449037</v>
      </c>
      <c r="X199">
        <v>10647.734487386089</v>
      </c>
      <c r="Y199">
        <v>1998.0309370629479</v>
      </c>
      <c r="Z199"/>
    </row>
    <row r="200" spans="1:26" x14ac:dyDescent="0.25">
      <c r="A200" t="s">
        <v>57</v>
      </c>
      <c r="B200" t="s">
        <v>58</v>
      </c>
      <c r="C200" t="s">
        <v>75</v>
      </c>
      <c r="D200" t="s">
        <v>76</v>
      </c>
      <c r="E200" t="s">
        <v>61</v>
      </c>
      <c r="F200" t="s">
        <v>62</v>
      </c>
      <c r="G200" t="s">
        <v>63</v>
      </c>
      <c r="H200" t="s">
        <v>187</v>
      </c>
      <c r="I200" t="s">
        <v>16</v>
      </c>
      <c r="J200" t="s">
        <v>65</v>
      </c>
      <c r="K200" t="s">
        <v>66</v>
      </c>
      <c r="L200" t="s">
        <v>77</v>
      </c>
      <c r="M200" t="s">
        <v>78</v>
      </c>
      <c r="N200" t="s">
        <v>135</v>
      </c>
      <c r="O200" t="s">
        <v>136</v>
      </c>
      <c r="P200" t="s">
        <v>71</v>
      </c>
      <c r="Q200" t="s">
        <v>72</v>
      </c>
      <c r="R200">
        <v>9231.36</v>
      </c>
      <c r="S200" t="s">
        <v>73</v>
      </c>
      <c r="T200" t="s">
        <v>15</v>
      </c>
      <c r="U200">
        <v>52986943.82</v>
      </c>
      <c r="V200">
        <v>1.7421952153646601E-4</v>
      </c>
      <c r="W200">
        <v>4237.0400185484805</v>
      </c>
      <c r="X200">
        <v>3567.5876956178204</v>
      </c>
      <c r="Y200">
        <v>669.45232293065988</v>
      </c>
      <c r="Z200"/>
    </row>
    <row r="201" spans="1:26" x14ac:dyDescent="0.25">
      <c r="A201" t="s">
        <v>57</v>
      </c>
      <c r="B201" t="s">
        <v>58</v>
      </c>
      <c r="C201" t="s">
        <v>101</v>
      </c>
      <c r="D201" t="s">
        <v>102</v>
      </c>
      <c r="E201" t="s">
        <v>61</v>
      </c>
      <c r="F201" t="s">
        <v>62</v>
      </c>
      <c r="G201" t="s">
        <v>63</v>
      </c>
      <c r="H201" t="s">
        <v>187</v>
      </c>
      <c r="I201" t="s">
        <v>16</v>
      </c>
      <c r="J201" t="s">
        <v>65</v>
      </c>
      <c r="K201" t="s">
        <v>66</v>
      </c>
      <c r="L201" t="s">
        <v>188</v>
      </c>
      <c r="M201" t="s">
        <v>189</v>
      </c>
      <c r="N201" t="s">
        <v>190</v>
      </c>
      <c r="O201" t="s">
        <v>191</v>
      </c>
      <c r="P201" t="s">
        <v>71</v>
      </c>
      <c r="Q201" t="s">
        <v>72</v>
      </c>
      <c r="R201">
        <v>53603.26</v>
      </c>
      <c r="S201" t="s">
        <v>73</v>
      </c>
      <c r="T201" t="s">
        <v>15</v>
      </c>
      <c r="U201">
        <v>52986943.82</v>
      </c>
      <c r="V201">
        <v>1.0116314725018599E-3</v>
      </c>
      <c r="W201">
        <v>24603.00083028488</v>
      </c>
      <c r="X201">
        <v>20715.726699099869</v>
      </c>
      <c r="Y201">
        <v>3887.2741311850109</v>
      </c>
      <c r="Z201"/>
    </row>
    <row r="202" spans="1:26" x14ac:dyDescent="0.25">
      <c r="A202" t="s">
        <v>57</v>
      </c>
      <c r="B202" t="s">
        <v>58</v>
      </c>
      <c r="C202" t="s">
        <v>105</v>
      </c>
      <c r="D202" t="s">
        <v>106</v>
      </c>
      <c r="E202" t="s">
        <v>61</v>
      </c>
      <c r="F202" t="s">
        <v>62</v>
      </c>
      <c r="G202" t="s">
        <v>63</v>
      </c>
      <c r="H202" t="s">
        <v>187</v>
      </c>
      <c r="I202" t="s">
        <v>16</v>
      </c>
      <c r="J202" t="s">
        <v>65</v>
      </c>
      <c r="K202" t="s">
        <v>66</v>
      </c>
      <c r="L202" t="s">
        <v>77</v>
      </c>
      <c r="M202" t="s">
        <v>78</v>
      </c>
      <c r="N202" t="s">
        <v>155</v>
      </c>
      <c r="O202" t="s">
        <v>156</v>
      </c>
      <c r="P202" t="s">
        <v>71</v>
      </c>
      <c r="Q202" t="s">
        <v>72</v>
      </c>
      <c r="R202">
        <v>37666.559999999998</v>
      </c>
      <c r="S202" t="s">
        <v>73</v>
      </c>
      <c r="T202" t="s">
        <v>15</v>
      </c>
      <c r="U202">
        <v>52986943.82</v>
      </c>
      <c r="V202">
        <v>7.10864927933109E-4</v>
      </c>
      <c r="W202">
        <v>17288.321772854419</v>
      </c>
      <c r="X202">
        <v>14556.76693274342</v>
      </c>
      <c r="Y202">
        <v>2731.5548401109982</v>
      </c>
      <c r="Z202"/>
    </row>
    <row r="203" spans="1:26" x14ac:dyDescent="0.25">
      <c r="A203" t="s">
        <v>57</v>
      </c>
      <c r="B203" t="s">
        <v>58</v>
      </c>
      <c r="C203" t="s">
        <v>165</v>
      </c>
      <c r="D203" t="s">
        <v>166</v>
      </c>
      <c r="E203" t="s">
        <v>61</v>
      </c>
      <c r="F203" t="s">
        <v>62</v>
      </c>
      <c r="G203" t="s">
        <v>63</v>
      </c>
      <c r="H203" t="s">
        <v>187</v>
      </c>
      <c r="I203" t="s">
        <v>16</v>
      </c>
      <c r="J203" t="s">
        <v>65</v>
      </c>
      <c r="K203" t="s">
        <v>66</v>
      </c>
      <c r="L203" t="s">
        <v>182</v>
      </c>
      <c r="M203" t="s">
        <v>183</v>
      </c>
      <c r="N203" t="s">
        <v>184</v>
      </c>
      <c r="O203" t="s">
        <v>185</v>
      </c>
      <c r="P203" t="s">
        <v>71</v>
      </c>
      <c r="Q203" t="s">
        <v>72</v>
      </c>
      <c r="R203">
        <v>1192.23</v>
      </c>
      <c r="S203" t="s">
        <v>73</v>
      </c>
      <c r="T203" t="s">
        <v>15</v>
      </c>
      <c r="U203">
        <v>52986943.82</v>
      </c>
      <c r="V203">
        <v>2.2500448488784001E-5</v>
      </c>
      <c r="W203">
        <v>547.21365230194249</v>
      </c>
      <c r="X203">
        <v>460.75389523823554</v>
      </c>
      <c r="Y203">
        <v>86.459757063706917</v>
      </c>
      <c r="Z203"/>
    </row>
    <row r="204" spans="1:26" x14ac:dyDescent="0.25">
      <c r="A204" t="s">
        <v>57</v>
      </c>
      <c r="B204" t="s">
        <v>58</v>
      </c>
      <c r="C204" t="s">
        <v>101</v>
      </c>
      <c r="D204" t="s">
        <v>102</v>
      </c>
      <c r="E204" t="s">
        <v>61</v>
      </c>
      <c r="F204" t="s">
        <v>62</v>
      </c>
      <c r="G204" t="s">
        <v>63</v>
      </c>
      <c r="H204" t="s">
        <v>187</v>
      </c>
      <c r="I204" t="s">
        <v>16</v>
      </c>
      <c r="J204" t="s">
        <v>65</v>
      </c>
      <c r="K204" t="s">
        <v>66</v>
      </c>
      <c r="L204" t="s">
        <v>77</v>
      </c>
      <c r="M204" t="s">
        <v>78</v>
      </c>
      <c r="N204" t="s">
        <v>155</v>
      </c>
      <c r="O204" t="s">
        <v>156</v>
      </c>
      <c r="P204" t="s">
        <v>71</v>
      </c>
      <c r="Q204" t="s">
        <v>72</v>
      </c>
      <c r="R204">
        <v>10579.42</v>
      </c>
      <c r="S204" t="s">
        <v>73</v>
      </c>
      <c r="T204" t="s">
        <v>15</v>
      </c>
      <c r="U204">
        <v>52986943.82</v>
      </c>
      <c r="V204">
        <v>1.99660883177919E-4</v>
      </c>
      <c r="W204">
        <v>4855.7770375147375</v>
      </c>
      <c r="X204">
        <v>4088.564265587409</v>
      </c>
      <c r="Y204">
        <v>767.2127719273285</v>
      </c>
      <c r="Z204"/>
    </row>
    <row r="205" spans="1:26" x14ac:dyDescent="0.25">
      <c r="A205" t="s">
        <v>57</v>
      </c>
      <c r="B205" t="s">
        <v>58</v>
      </c>
      <c r="C205" t="s">
        <v>81</v>
      </c>
      <c r="D205" t="s">
        <v>82</v>
      </c>
      <c r="E205" t="s">
        <v>61</v>
      </c>
      <c r="F205" t="s">
        <v>62</v>
      </c>
      <c r="G205" t="s">
        <v>63</v>
      </c>
      <c r="H205" t="s">
        <v>187</v>
      </c>
      <c r="I205" t="s">
        <v>16</v>
      </c>
      <c r="J205" t="s">
        <v>65</v>
      </c>
      <c r="K205" t="s">
        <v>66</v>
      </c>
      <c r="L205" t="s">
        <v>85</v>
      </c>
      <c r="M205" t="s">
        <v>86</v>
      </c>
      <c r="N205" t="s">
        <v>163</v>
      </c>
      <c r="O205" t="s">
        <v>164</v>
      </c>
      <c r="P205" t="s">
        <v>71</v>
      </c>
      <c r="Q205" t="s">
        <v>72</v>
      </c>
      <c r="R205">
        <v>6459.3</v>
      </c>
      <c r="S205" t="s">
        <v>73</v>
      </c>
      <c r="T205" t="s">
        <v>15</v>
      </c>
      <c r="U205">
        <v>52986943.82</v>
      </c>
      <c r="V205">
        <v>1.21903615010193E-4</v>
      </c>
      <c r="W205">
        <v>2964.7107892889248</v>
      </c>
      <c r="X205">
        <v>2496.2864845812746</v>
      </c>
      <c r="Y205">
        <v>468.42430470765015</v>
      </c>
      <c r="Z205"/>
    </row>
    <row r="206" spans="1:26" x14ac:dyDescent="0.25">
      <c r="A206" t="s">
        <v>57</v>
      </c>
      <c r="B206" t="s">
        <v>58</v>
      </c>
      <c r="C206" t="s">
        <v>81</v>
      </c>
      <c r="D206" t="s">
        <v>82</v>
      </c>
      <c r="E206" t="s">
        <v>61</v>
      </c>
      <c r="F206" t="s">
        <v>62</v>
      </c>
      <c r="G206" t="s">
        <v>63</v>
      </c>
      <c r="H206" t="s">
        <v>187</v>
      </c>
      <c r="I206" t="s">
        <v>16</v>
      </c>
      <c r="J206" t="s">
        <v>65</v>
      </c>
      <c r="K206" t="s">
        <v>66</v>
      </c>
      <c r="L206" t="s">
        <v>147</v>
      </c>
      <c r="M206" t="s">
        <v>148</v>
      </c>
      <c r="N206" t="s">
        <v>149</v>
      </c>
      <c r="O206" t="s">
        <v>150</v>
      </c>
      <c r="P206" t="s">
        <v>71</v>
      </c>
      <c r="Q206" t="s">
        <v>72</v>
      </c>
      <c r="R206">
        <v>99846.24</v>
      </c>
      <c r="S206" t="s">
        <v>73</v>
      </c>
      <c r="T206" t="s">
        <v>15</v>
      </c>
      <c r="U206">
        <v>52986943.82</v>
      </c>
      <c r="V206">
        <v>1.88435551858178E-3</v>
      </c>
      <c r="W206">
        <v>45827.756103282161</v>
      </c>
      <c r="X206">
        <v>38586.970638963576</v>
      </c>
      <c r="Y206">
        <v>7240.7854643185819</v>
      </c>
      <c r="Z206"/>
    </row>
    <row r="207" spans="1:26" x14ac:dyDescent="0.25">
      <c r="A207" t="s">
        <v>57</v>
      </c>
      <c r="B207" t="s">
        <v>58</v>
      </c>
      <c r="C207" t="s">
        <v>137</v>
      </c>
      <c r="D207" t="s">
        <v>138</v>
      </c>
      <c r="E207" t="s">
        <v>61</v>
      </c>
      <c r="F207" t="s">
        <v>62</v>
      </c>
      <c r="G207" t="s">
        <v>63</v>
      </c>
      <c r="H207" t="s">
        <v>187</v>
      </c>
      <c r="I207" t="s">
        <v>16</v>
      </c>
      <c r="J207" t="s">
        <v>65</v>
      </c>
      <c r="K207" t="s">
        <v>66</v>
      </c>
      <c r="L207" t="s">
        <v>141</v>
      </c>
      <c r="M207" t="s">
        <v>142</v>
      </c>
      <c r="N207" t="s">
        <v>194</v>
      </c>
      <c r="O207" t="s">
        <v>195</v>
      </c>
      <c r="P207" t="s">
        <v>71</v>
      </c>
      <c r="Q207" t="s">
        <v>72</v>
      </c>
      <c r="R207">
        <v>8006.34</v>
      </c>
      <c r="S207" t="s">
        <v>73</v>
      </c>
      <c r="T207" t="s">
        <v>15</v>
      </c>
      <c r="U207">
        <v>52986943.82</v>
      </c>
      <c r="V207">
        <v>1.5110024135753201E-4</v>
      </c>
      <c r="W207">
        <v>3674.7763040446239</v>
      </c>
      <c r="X207">
        <v>3094.1616480055732</v>
      </c>
      <c r="Y207">
        <v>580.6146560390506</v>
      </c>
      <c r="Z207"/>
    </row>
    <row r="208" spans="1:26" x14ac:dyDescent="0.25">
      <c r="A208" t="s">
        <v>57</v>
      </c>
      <c r="B208" t="s">
        <v>58</v>
      </c>
      <c r="C208" t="s">
        <v>137</v>
      </c>
      <c r="D208" t="s">
        <v>138</v>
      </c>
      <c r="E208" t="s">
        <v>61</v>
      </c>
      <c r="F208" t="s">
        <v>62</v>
      </c>
      <c r="G208" t="s">
        <v>63</v>
      </c>
      <c r="H208" t="s">
        <v>187</v>
      </c>
      <c r="I208" t="s">
        <v>16</v>
      </c>
      <c r="J208" t="s">
        <v>65</v>
      </c>
      <c r="K208" t="s">
        <v>66</v>
      </c>
      <c r="L208" t="s">
        <v>77</v>
      </c>
      <c r="M208" t="s">
        <v>78</v>
      </c>
      <c r="N208" t="s">
        <v>135</v>
      </c>
      <c r="O208" t="s">
        <v>136</v>
      </c>
      <c r="P208" t="s">
        <v>71</v>
      </c>
      <c r="Q208" t="s">
        <v>72</v>
      </c>
      <c r="R208">
        <v>12678.93</v>
      </c>
      <c r="S208" t="s">
        <v>73</v>
      </c>
      <c r="T208" t="s">
        <v>15</v>
      </c>
      <c r="U208">
        <v>52986943.82</v>
      </c>
      <c r="V208">
        <v>2.3928404029247501E-4</v>
      </c>
      <c r="W208">
        <v>5819.4170525659083</v>
      </c>
      <c r="X208">
        <v>4899.9491582604942</v>
      </c>
      <c r="Y208">
        <v>919.46789430541355</v>
      </c>
      <c r="Z208"/>
    </row>
    <row r="209" spans="1:26" x14ac:dyDescent="0.25">
      <c r="A209" t="s">
        <v>57</v>
      </c>
      <c r="B209" t="s">
        <v>58</v>
      </c>
      <c r="C209" t="s">
        <v>101</v>
      </c>
      <c r="D209" t="s">
        <v>102</v>
      </c>
      <c r="E209" t="s">
        <v>61</v>
      </c>
      <c r="F209" t="s">
        <v>62</v>
      </c>
      <c r="G209" t="s">
        <v>63</v>
      </c>
      <c r="H209" t="s">
        <v>187</v>
      </c>
      <c r="I209" t="s">
        <v>16</v>
      </c>
      <c r="J209" t="s">
        <v>65</v>
      </c>
      <c r="K209" t="s">
        <v>66</v>
      </c>
      <c r="L209" t="s">
        <v>67</v>
      </c>
      <c r="M209" t="s">
        <v>68</v>
      </c>
      <c r="N209" t="s">
        <v>69</v>
      </c>
      <c r="O209" t="s">
        <v>70</v>
      </c>
      <c r="P209" t="s">
        <v>71</v>
      </c>
      <c r="Q209" t="s">
        <v>72</v>
      </c>
      <c r="R209">
        <v>5955.92</v>
      </c>
      <c r="S209" t="s">
        <v>73</v>
      </c>
      <c r="T209" t="s">
        <v>15</v>
      </c>
      <c r="U209">
        <v>52986943.82</v>
      </c>
      <c r="V209">
        <v>1.12403538883704E-4</v>
      </c>
      <c r="W209">
        <v>2733.6677788834254</v>
      </c>
      <c r="X209">
        <v>2301.7482698198442</v>
      </c>
      <c r="Y209">
        <v>431.91950906358124</v>
      </c>
      <c r="Z209"/>
    </row>
    <row r="210" spans="1:26" x14ac:dyDescent="0.25">
      <c r="A210" t="s">
        <v>57</v>
      </c>
      <c r="B210" t="s">
        <v>58</v>
      </c>
      <c r="C210" t="s">
        <v>117</v>
      </c>
      <c r="D210" t="s">
        <v>118</v>
      </c>
      <c r="E210" t="s">
        <v>61</v>
      </c>
      <c r="F210" t="s">
        <v>62</v>
      </c>
      <c r="G210" t="s">
        <v>63</v>
      </c>
      <c r="H210" t="s">
        <v>187</v>
      </c>
      <c r="I210" t="s">
        <v>16</v>
      </c>
      <c r="J210" t="s">
        <v>65</v>
      </c>
      <c r="K210" t="s">
        <v>66</v>
      </c>
      <c r="L210" t="s">
        <v>141</v>
      </c>
      <c r="M210" t="s">
        <v>142</v>
      </c>
      <c r="N210" t="s">
        <v>143</v>
      </c>
      <c r="O210" t="s">
        <v>144</v>
      </c>
      <c r="P210" t="s">
        <v>71</v>
      </c>
      <c r="Q210" t="s">
        <v>72</v>
      </c>
      <c r="R210">
        <v>55519.35</v>
      </c>
      <c r="S210" t="s">
        <v>73</v>
      </c>
      <c r="T210" t="s">
        <v>15</v>
      </c>
      <c r="U210">
        <v>52986943.82</v>
      </c>
      <c r="V210">
        <v>1.0477930221565999E-3</v>
      </c>
      <c r="W210">
        <v>25482.454129597212</v>
      </c>
      <c r="X210">
        <v>21456.226377120853</v>
      </c>
      <c r="Y210">
        <v>4026.2277524763595</v>
      </c>
      <c r="Z210"/>
    </row>
    <row r="211" spans="1:26" x14ac:dyDescent="0.25">
      <c r="A211" t="s">
        <v>57</v>
      </c>
      <c r="B211" t="s">
        <v>58</v>
      </c>
      <c r="C211" t="s">
        <v>173</v>
      </c>
      <c r="D211" t="s">
        <v>174</v>
      </c>
      <c r="E211" t="s">
        <v>61</v>
      </c>
      <c r="F211" t="s">
        <v>62</v>
      </c>
      <c r="G211" t="s">
        <v>63</v>
      </c>
      <c r="H211" t="s">
        <v>187</v>
      </c>
      <c r="I211" t="s">
        <v>16</v>
      </c>
      <c r="J211" t="s">
        <v>65</v>
      </c>
      <c r="K211" t="s">
        <v>66</v>
      </c>
      <c r="L211" t="s">
        <v>93</v>
      </c>
      <c r="M211" t="s">
        <v>94</v>
      </c>
      <c r="N211" t="s">
        <v>95</v>
      </c>
      <c r="O211" t="s">
        <v>96</v>
      </c>
      <c r="P211" t="s">
        <v>71</v>
      </c>
      <c r="Q211" t="s">
        <v>72</v>
      </c>
      <c r="R211">
        <v>630.42999999999995</v>
      </c>
      <c r="S211" t="s">
        <v>73</v>
      </c>
      <c r="T211" t="s">
        <v>15</v>
      </c>
      <c r="U211">
        <v>52986943.82</v>
      </c>
      <c r="V211">
        <v>1.1897836609365701E-5</v>
      </c>
      <c r="W211">
        <v>289.3568378758402</v>
      </c>
      <c r="X211">
        <v>243.63845749145744</v>
      </c>
      <c r="Y211">
        <v>45.718380384382755</v>
      </c>
      <c r="Z211"/>
    </row>
    <row r="212" spans="1:26" x14ac:dyDescent="0.25">
      <c r="A212" t="s">
        <v>57</v>
      </c>
      <c r="B212" t="s">
        <v>58</v>
      </c>
      <c r="C212" t="s">
        <v>137</v>
      </c>
      <c r="D212" t="s">
        <v>138</v>
      </c>
      <c r="E212" t="s">
        <v>61</v>
      </c>
      <c r="F212" t="s">
        <v>62</v>
      </c>
      <c r="G212" t="s">
        <v>63</v>
      </c>
      <c r="H212" t="s">
        <v>187</v>
      </c>
      <c r="I212" t="s">
        <v>16</v>
      </c>
      <c r="J212" t="s">
        <v>65</v>
      </c>
      <c r="K212" t="s">
        <v>66</v>
      </c>
      <c r="L212" t="s">
        <v>77</v>
      </c>
      <c r="M212" t="s">
        <v>78</v>
      </c>
      <c r="N212" t="s">
        <v>155</v>
      </c>
      <c r="O212" t="s">
        <v>156</v>
      </c>
      <c r="P212" t="s">
        <v>71</v>
      </c>
      <c r="Q212" t="s">
        <v>72</v>
      </c>
      <c r="R212">
        <v>6962.56</v>
      </c>
      <c r="S212" t="s">
        <v>73</v>
      </c>
      <c r="T212" t="s">
        <v>15</v>
      </c>
      <c r="U212">
        <v>52986943.82</v>
      </c>
      <c r="V212">
        <v>1.31401426427843E-4</v>
      </c>
      <c r="W212">
        <v>3195.6987216991661</v>
      </c>
      <c r="X212">
        <v>2690.7783236706978</v>
      </c>
      <c r="Y212">
        <v>504.92039802846824</v>
      </c>
      <c r="Z212"/>
    </row>
    <row r="213" spans="1:26" x14ac:dyDescent="0.25">
      <c r="A213" t="s">
        <v>57</v>
      </c>
      <c r="B213" t="s">
        <v>58</v>
      </c>
      <c r="C213" t="s">
        <v>75</v>
      </c>
      <c r="D213" t="s">
        <v>76</v>
      </c>
      <c r="E213" t="s">
        <v>61</v>
      </c>
      <c r="F213" t="s">
        <v>62</v>
      </c>
      <c r="G213" t="s">
        <v>63</v>
      </c>
      <c r="H213" t="s">
        <v>187</v>
      </c>
      <c r="I213" t="s">
        <v>16</v>
      </c>
      <c r="J213" t="s">
        <v>65</v>
      </c>
      <c r="K213" t="s">
        <v>66</v>
      </c>
      <c r="L213" t="s">
        <v>141</v>
      </c>
      <c r="M213" t="s">
        <v>142</v>
      </c>
      <c r="N213" t="s">
        <v>143</v>
      </c>
      <c r="O213" t="s">
        <v>144</v>
      </c>
      <c r="P213" t="s">
        <v>71</v>
      </c>
      <c r="Q213" t="s">
        <v>72</v>
      </c>
      <c r="R213">
        <v>21772.799999999999</v>
      </c>
      <c r="S213" t="s">
        <v>73</v>
      </c>
      <c r="T213" t="s">
        <v>15</v>
      </c>
      <c r="U213">
        <v>52986943.82</v>
      </c>
      <c r="V213">
        <v>4.1090877167710598E-4</v>
      </c>
      <c r="W213">
        <v>9993.3514580573628</v>
      </c>
      <c r="X213">
        <v>8414.4019276842992</v>
      </c>
      <c r="Y213">
        <v>1578.9495303730635</v>
      </c>
      <c r="Z213"/>
    </row>
    <row r="214" spans="1:26" x14ac:dyDescent="0.25">
      <c r="A214" t="s">
        <v>57</v>
      </c>
      <c r="B214" t="s">
        <v>58</v>
      </c>
      <c r="C214" t="s">
        <v>161</v>
      </c>
      <c r="D214" t="s">
        <v>162</v>
      </c>
      <c r="E214" t="s">
        <v>61</v>
      </c>
      <c r="F214" t="s">
        <v>62</v>
      </c>
      <c r="G214" t="s">
        <v>63</v>
      </c>
      <c r="H214" t="s">
        <v>187</v>
      </c>
      <c r="I214" t="s">
        <v>16</v>
      </c>
      <c r="J214" t="s">
        <v>65</v>
      </c>
      <c r="K214" t="s">
        <v>66</v>
      </c>
      <c r="L214" t="s">
        <v>67</v>
      </c>
      <c r="M214" t="s">
        <v>68</v>
      </c>
      <c r="N214" t="s">
        <v>129</v>
      </c>
      <c r="O214" t="s">
        <v>130</v>
      </c>
      <c r="P214" t="s">
        <v>71</v>
      </c>
      <c r="Q214" t="s">
        <v>72</v>
      </c>
      <c r="R214">
        <v>55448.93</v>
      </c>
      <c r="S214" t="s">
        <v>73</v>
      </c>
      <c r="T214" t="s">
        <v>15</v>
      </c>
      <c r="U214">
        <v>52986943.82</v>
      </c>
      <c r="V214">
        <v>1.04646401551981E-3</v>
      </c>
      <c r="W214">
        <v>25450.132526051675</v>
      </c>
      <c r="X214">
        <v>21429.01158693551</v>
      </c>
      <c r="Y214">
        <v>4021.1209391161647</v>
      </c>
      <c r="Z214"/>
    </row>
    <row r="215" spans="1:26" x14ac:dyDescent="0.25">
      <c r="A215" t="s">
        <v>57</v>
      </c>
      <c r="B215" t="s">
        <v>58</v>
      </c>
      <c r="C215" t="s">
        <v>117</v>
      </c>
      <c r="D215" t="s">
        <v>118</v>
      </c>
      <c r="E215" t="s">
        <v>61</v>
      </c>
      <c r="F215" t="s">
        <v>62</v>
      </c>
      <c r="G215" t="s">
        <v>63</v>
      </c>
      <c r="H215" t="s">
        <v>187</v>
      </c>
      <c r="I215" t="s">
        <v>16</v>
      </c>
      <c r="J215" t="s">
        <v>65</v>
      </c>
      <c r="K215" t="s">
        <v>66</v>
      </c>
      <c r="L215" t="s">
        <v>77</v>
      </c>
      <c r="M215" t="s">
        <v>78</v>
      </c>
      <c r="N215" t="s">
        <v>135</v>
      </c>
      <c r="O215" t="s">
        <v>136</v>
      </c>
      <c r="P215" t="s">
        <v>71</v>
      </c>
      <c r="Q215" t="s">
        <v>72</v>
      </c>
      <c r="R215">
        <v>2313.35</v>
      </c>
      <c r="S215" t="s">
        <v>73</v>
      </c>
      <c r="T215" t="s">
        <v>15</v>
      </c>
      <c r="U215">
        <v>52986943.82</v>
      </c>
      <c r="V215">
        <v>4.3658868264955899E-5</v>
      </c>
      <c r="W215">
        <v>1061.7890025856559</v>
      </c>
      <c r="X215">
        <v>894.02634017712228</v>
      </c>
      <c r="Y215">
        <v>167.76266240853363</v>
      </c>
      <c r="Z215"/>
    </row>
    <row r="216" spans="1:26" x14ac:dyDescent="0.25">
      <c r="A216" t="s">
        <v>57</v>
      </c>
      <c r="B216" t="s">
        <v>58</v>
      </c>
      <c r="C216" t="s">
        <v>81</v>
      </c>
      <c r="D216" t="s">
        <v>82</v>
      </c>
      <c r="E216" t="s">
        <v>61</v>
      </c>
      <c r="F216" t="s">
        <v>62</v>
      </c>
      <c r="G216" t="s">
        <v>63</v>
      </c>
      <c r="H216" t="s">
        <v>187</v>
      </c>
      <c r="I216" t="s">
        <v>16</v>
      </c>
      <c r="J216" t="s">
        <v>65</v>
      </c>
      <c r="K216" t="s">
        <v>66</v>
      </c>
      <c r="L216" t="s">
        <v>77</v>
      </c>
      <c r="M216" t="s">
        <v>78</v>
      </c>
      <c r="N216" t="s">
        <v>79</v>
      </c>
      <c r="O216" t="s">
        <v>80</v>
      </c>
      <c r="P216" t="s">
        <v>71</v>
      </c>
      <c r="Q216" t="s">
        <v>72</v>
      </c>
      <c r="R216">
        <v>5564.16</v>
      </c>
      <c r="S216" t="s">
        <v>73</v>
      </c>
      <c r="T216" t="s">
        <v>15</v>
      </c>
      <c r="U216">
        <v>52986943.82</v>
      </c>
      <c r="V216">
        <v>1.05010019428594E-4</v>
      </c>
      <c r="W216">
        <v>2553.8564837257763</v>
      </c>
      <c r="X216">
        <v>2150.3471592971036</v>
      </c>
      <c r="Y216">
        <v>403.50932442867264</v>
      </c>
      <c r="Z216"/>
    </row>
    <row r="217" spans="1:26" x14ac:dyDescent="0.25">
      <c r="A217" t="s">
        <v>57</v>
      </c>
      <c r="B217" t="s">
        <v>58</v>
      </c>
      <c r="C217" t="s">
        <v>91</v>
      </c>
      <c r="D217" t="s">
        <v>92</v>
      </c>
      <c r="E217" t="s">
        <v>61</v>
      </c>
      <c r="F217" t="s">
        <v>62</v>
      </c>
      <c r="G217" t="s">
        <v>63</v>
      </c>
      <c r="H217" t="s">
        <v>187</v>
      </c>
      <c r="I217" t="s">
        <v>16</v>
      </c>
      <c r="J217" t="s">
        <v>65</v>
      </c>
      <c r="K217" t="s">
        <v>66</v>
      </c>
      <c r="L217" t="s">
        <v>93</v>
      </c>
      <c r="M217" t="s">
        <v>94</v>
      </c>
      <c r="N217" t="s">
        <v>95</v>
      </c>
      <c r="O217" t="s">
        <v>96</v>
      </c>
      <c r="P217" t="s">
        <v>71</v>
      </c>
      <c r="Q217" t="s">
        <v>72</v>
      </c>
      <c r="R217">
        <v>151.86000000000001</v>
      </c>
      <c r="S217" t="s">
        <v>73</v>
      </c>
      <c r="T217" t="s">
        <v>15</v>
      </c>
      <c r="U217">
        <v>52986943.82</v>
      </c>
      <c r="V217">
        <v>2.8659890352589099E-6</v>
      </c>
      <c r="W217">
        <v>69.701202988158997</v>
      </c>
      <c r="X217">
        <v>58.688412916029876</v>
      </c>
      <c r="Y217">
        <v>11.012790072129121</v>
      </c>
      <c r="Z217"/>
    </row>
    <row r="218" spans="1:26" x14ac:dyDescent="0.25">
      <c r="A218" t="s">
        <v>57</v>
      </c>
      <c r="B218" t="s">
        <v>58</v>
      </c>
      <c r="C218" t="s">
        <v>91</v>
      </c>
      <c r="D218" t="s">
        <v>92</v>
      </c>
      <c r="E218" t="s">
        <v>61</v>
      </c>
      <c r="F218" t="s">
        <v>62</v>
      </c>
      <c r="G218" t="s">
        <v>63</v>
      </c>
      <c r="H218" t="s">
        <v>187</v>
      </c>
      <c r="I218" t="s">
        <v>16</v>
      </c>
      <c r="J218" t="s">
        <v>65</v>
      </c>
      <c r="K218" t="s">
        <v>66</v>
      </c>
      <c r="L218" t="s">
        <v>67</v>
      </c>
      <c r="M218" t="s">
        <v>68</v>
      </c>
      <c r="N218" t="s">
        <v>119</v>
      </c>
      <c r="O218" t="s">
        <v>120</v>
      </c>
      <c r="P218" t="s">
        <v>71</v>
      </c>
      <c r="Q218" t="s">
        <v>72</v>
      </c>
      <c r="R218">
        <v>40.380000000000003</v>
      </c>
      <c r="S218" t="s">
        <v>73</v>
      </c>
      <c r="T218" t="s">
        <v>15</v>
      </c>
      <c r="U218">
        <v>52986943.82</v>
      </c>
      <c r="V218">
        <v>7.6207452419172198E-7</v>
      </c>
      <c r="W218">
        <v>18.533745401434629</v>
      </c>
      <c r="X218">
        <v>15.605413628007957</v>
      </c>
      <c r="Y218">
        <v>2.9283317734266716</v>
      </c>
      <c r="Z218"/>
    </row>
    <row r="219" spans="1:26" x14ac:dyDescent="0.25">
      <c r="A219" t="s">
        <v>57</v>
      </c>
      <c r="B219" t="s">
        <v>58</v>
      </c>
      <c r="C219" t="s">
        <v>121</v>
      </c>
      <c r="D219" t="s">
        <v>122</v>
      </c>
      <c r="E219" t="s">
        <v>61</v>
      </c>
      <c r="F219" t="s">
        <v>62</v>
      </c>
      <c r="G219" t="s">
        <v>63</v>
      </c>
      <c r="H219" t="s">
        <v>187</v>
      </c>
      <c r="I219" t="s">
        <v>16</v>
      </c>
      <c r="J219" t="s">
        <v>65</v>
      </c>
      <c r="K219" t="s">
        <v>66</v>
      </c>
      <c r="L219" t="s">
        <v>67</v>
      </c>
      <c r="M219" t="s">
        <v>68</v>
      </c>
      <c r="N219" t="s">
        <v>69</v>
      </c>
      <c r="O219" t="s">
        <v>70</v>
      </c>
      <c r="P219" t="s">
        <v>71</v>
      </c>
      <c r="Q219" t="s">
        <v>72</v>
      </c>
      <c r="R219">
        <v>35844.589999999997</v>
      </c>
      <c r="S219" t="s">
        <v>73</v>
      </c>
      <c r="T219" t="s">
        <v>15</v>
      </c>
      <c r="U219">
        <v>52986943.82</v>
      </c>
      <c r="V219">
        <v>6.7647966491078096E-4</v>
      </c>
      <c r="W219">
        <v>16452.067981149314</v>
      </c>
      <c r="X219">
        <v>13852.641240127721</v>
      </c>
      <c r="Y219">
        <v>2599.4267410215916</v>
      </c>
      <c r="Z219"/>
    </row>
    <row r="220" spans="1:26" x14ac:dyDescent="0.25">
      <c r="A220" t="s">
        <v>57</v>
      </c>
      <c r="B220" t="s">
        <v>58</v>
      </c>
      <c r="C220" t="s">
        <v>111</v>
      </c>
      <c r="D220" t="s">
        <v>112</v>
      </c>
      <c r="E220" t="s">
        <v>61</v>
      </c>
      <c r="F220" t="s">
        <v>62</v>
      </c>
      <c r="G220" t="s">
        <v>63</v>
      </c>
      <c r="H220" t="s">
        <v>187</v>
      </c>
      <c r="I220" t="s">
        <v>16</v>
      </c>
      <c r="J220" t="s">
        <v>65</v>
      </c>
      <c r="K220" t="s">
        <v>66</v>
      </c>
      <c r="L220" t="s">
        <v>67</v>
      </c>
      <c r="M220" t="s">
        <v>68</v>
      </c>
      <c r="N220" t="s">
        <v>69</v>
      </c>
      <c r="O220" t="s">
        <v>70</v>
      </c>
      <c r="P220" t="s">
        <v>71</v>
      </c>
      <c r="Q220" t="s">
        <v>72</v>
      </c>
      <c r="R220">
        <v>28658.04</v>
      </c>
      <c r="S220" t="s">
        <v>73</v>
      </c>
      <c r="T220" t="s">
        <v>15</v>
      </c>
      <c r="U220">
        <v>52986943.82</v>
      </c>
      <c r="V220">
        <v>5.4085097070993903E-4</v>
      </c>
      <c r="W220">
        <v>13153.561591484144</v>
      </c>
      <c r="X220">
        <v>11075.298860029648</v>
      </c>
      <c r="Y220">
        <v>2078.2627314544948</v>
      </c>
      <c r="Z220"/>
    </row>
    <row r="221" spans="1:26" x14ac:dyDescent="0.25">
      <c r="A221" t="s">
        <v>57</v>
      </c>
      <c r="B221" t="s">
        <v>58</v>
      </c>
      <c r="C221" t="s">
        <v>81</v>
      </c>
      <c r="D221" t="s">
        <v>82</v>
      </c>
      <c r="E221" t="s">
        <v>61</v>
      </c>
      <c r="F221" t="s">
        <v>62</v>
      </c>
      <c r="G221" t="s">
        <v>63</v>
      </c>
      <c r="H221" t="s">
        <v>187</v>
      </c>
      <c r="I221" t="s">
        <v>16</v>
      </c>
      <c r="J221" t="s">
        <v>65</v>
      </c>
      <c r="K221" t="s">
        <v>66</v>
      </c>
      <c r="L221" t="s">
        <v>93</v>
      </c>
      <c r="M221" t="s">
        <v>94</v>
      </c>
      <c r="N221" t="s">
        <v>95</v>
      </c>
      <c r="O221" t="s">
        <v>96</v>
      </c>
      <c r="P221" t="s">
        <v>71</v>
      </c>
      <c r="Q221" t="s">
        <v>72</v>
      </c>
      <c r="R221">
        <v>40939.06</v>
      </c>
      <c r="S221" t="s">
        <v>73</v>
      </c>
      <c r="T221" t="s">
        <v>15</v>
      </c>
      <c r="U221">
        <v>52986943.82</v>
      </c>
      <c r="V221">
        <v>7.7262542521932501E-4</v>
      </c>
      <c r="W221">
        <v>18790.344601635861</v>
      </c>
      <c r="X221">
        <v>15821.470154577395</v>
      </c>
      <c r="Y221">
        <v>2968.8744470584661</v>
      </c>
      <c r="Z221"/>
    </row>
    <row r="222" spans="1:26" x14ac:dyDescent="0.25">
      <c r="A222" t="s">
        <v>57</v>
      </c>
      <c r="B222" t="s">
        <v>58</v>
      </c>
      <c r="C222" t="s">
        <v>111</v>
      </c>
      <c r="D222" t="s">
        <v>112</v>
      </c>
      <c r="E222" t="s">
        <v>61</v>
      </c>
      <c r="F222" t="s">
        <v>62</v>
      </c>
      <c r="G222" t="s">
        <v>63</v>
      </c>
      <c r="H222" t="s">
        <v>187</v>
      </c>
      <c r="I222" t="s">
        <v>16</v>
      </c>
      <c r="J222" t="s">
        <v>65</v>
      </c>
      <c r="K222" t="s">
        <v>66</v>
      </c>
      <c r="L222" t="s">
        <v>141</v>
      </c>
      <c r="M222" t="s">
        <v>142</v>
      </c>
      <c r="N222" t="s">
        <v>194</v>
      </c>
      <c r="O222" t="s">
        <v>195</v>
      </c>
      <c r="P222" t="s">
        <v>71</v>
      </c>
      <c r="Q222" t="s">
        <v>72</v>
      </c>
      <c r="R222">
        <v>143375.01</v>
      </c>
      <c r="S222" t="s">
        <v>73</v>
      </c>
      <c r="T222" t="s">
        <v>15</v>
      </c>
      <c r="U222">
        <v>52986943.82</v>
      </c>
      <c r="V222">
        <v>2.7058554365213799E-3</v>
      </c>
      <c r="W222">
        <v>65806.734330563209</v>
      </c>
      <c r="X222">
        <v>55409.27030633422</v>
      </c>
      <c r="Y222">
        <v>10397.464024228988</v>
      </c>
      <c r="Z222"/>
    </row>
    <row r="223" spans="1:26" x14ac:dyDescent="0.25">
      <c r="A223" t="s">
        <v>57</v>
      </c>
      <c r="B223" t="s">
        <v>58</v>
      </c>
      <c r="C223" t="s">
        <v>161</v>
      </c>
      <c r="D223" t="s">
        <v>162</v>
      </c>
      <c r="E223" t="s">
        <v>61</v>
      </c>
      <c r="F223" t="s">
        <v>62</v>
      </c>
      <c r="G223" t="s">
        <v>63</v>
      </c>
      <c r="H223" t="s">
        <v>187</v>
      </c>
      <c r="I223" t="s">
        <v>16</v>
      </c>
      <c r="J223" t="s">
        <v>65</v>
      </c>
      <c r="K223" t="s">
        <v>66</v>
      </c>
      <c r="L223" t="s">
        <v>147</v>
      </c>
      <c r="M223" t="s">
        <v>148</v>
      </c>
      <c r="N223" t="s">
        <v>149</v>
      </c>
      <c r="O223" t="s">
        <v>150</v>
      </c>
      <c r="P223" t="s">
        <v>71</v>
      </c>
      <c r="Q223" t="s">
        <v>72</v>
      </c>
      <c r="R223">
        <v>8904.98</v>
      </c>
      <c r="S223" t="s">
        <v>73</v>
      </c>
      <c r="T223" t="s">
        <v>15</v>
      </c>
      <c r="U223">
        <v>52986943.82</v>
      </c>
      <c r="V223">
        <v>1.6805989094692401E-4</v>
      </c>
      <c r="W223">
        <v>4087.2370511358872</v>
      </c>
      <c r="X223">
        <v>3441.453597056417</v>
      </c>
      <c r="Y223">
        <v>645.78345407947018</v>
      </c>
      <c r="Z223"/>
    </row>
    <row r="224" spans="1:26" x14ac:dyDescent="0.25">
      <c r="A224" t="s">
        <v>57</v>
      </c>
      <c r="B224" t="s">
        <v>58</v>
      </c>
      <c r="C224" t="s">
        <v>165</v>
      </c>
      <c r="D224" t="s">
        <v>166</v>
      </c>
      <c r="E224" t="s">
        <v>61</v>
      </c>
      <c r="F224" t="s">
        <v>62</v>
      </c>
      <c r="G224" t="s">
        <v>63</v>
      </c>
      <c r="H224" t="s">
        <v>187</v>
      </c>
      <c r="I224" t="s">
        <v>16</v>
      </c>
      <c r="J224" t="s">
        <v>65</v>
      </c>
      <c r="K224" t="s">
        <v>66</v>
      </c>
      <c r="L224" t="s">
        <v>67</v>
      </c>
      <c r="M224" t="s">
        <v>68</v>
      </c>
      <c r="N224" t="s">
        <v>69</v>
      </c>
      <c r="O224" t="s">
        <v>70</v>
      </c>
      <c r="P224" t="s">
        <v>71</v>
      </c>
      <c r="Q224" t="s">
        <v>72</v>
      </c>
      <c r="R224">
        <v>467.84</v>
      </c>
      <c r="S224" t="s">
        <v>73</v>
      </c>
      <c r="T224" t="s">
        <v>15</v>
      </c>
      <c r="U224">
        <v>52986943.82</v>
      </c>
      <c r="V224">
        <v>8.8293448587878899E-6</v>
      </c>
      <c r="W224">
        <v>214.73074414579426</v>
      </c>
      <c r="X224">
        <v>180.80328657075876</v>
      </c>
      <c r="Y224">
        <v>33.927457575035497</v>
      </c>
      <c r="Z224"/>
    </row>
    <row r="225" spans="1:26" x14ac:dyDescent="0.25">
      <c r="A225" t="s">
        <v>57</v>
      </c>
      <c r="B225" t="s">
        <v>58</v>
      </c>
      <c r="C225" t="s">
        <v>131</v>
      </c>
      <c r="D225" t="s">
        <v>132</v>
      </c>
      <c r="E225" t="s">
        <v>61</v>
      </c>
      <c r="F225" t="s">
        <v>62</v>
      </c>
      <c r="G225" t="s">
        <v>63</v>
      </c>
      <c r="H225" t="s">
        <v>187</v>
      </c>
      <c r="I225" t="s">
        <v>16</v>
      </c>
      <c r="J225" t="s">
        <v>65</v>
      </c>
      <c r="K225" t="s">
        <v>66</v>
      </c>
      <c r="L225" t="s">
        <v>147</v>
      </c>
      <c r="M225" t="s">
        <v>148</v>
      </c>
      <c r="N225" t="s">
        <v>149</v>
      </c>
      <c r="O225" t="s">
        <v>150</v>
      </c>
      <c r="P225" t="s">
        <v>71</v>
      </c>
      <c r="Q225" t="s">
        <v>72</v>
      </c>
      <c r="R225">
        <v>9922.56</v>
      </c>
      <c r="S225" t="s">
        <v>73</v>
      </c>
      <c r="T225" t="s">
        <v>15</v>
      </c>
      <c r="U225">
        <v>52986943.82</v>
      </c>
      <c r="V225">
        <v>1.8726424444685E-4</v>
      </c>
      <c r="W225">
        <v>4554.2892711852146</v>
      </c>
      <c r="X225">
        <v>3834.7115663379504</v>
      </c>
      <c r="Y225">
        <v>719.57770484726393</v>
      </c>
      <c r="Z225"/>
    </row>
    <row r="226" spans="1:26" x14ac:dyDescent="0.25">
      <c r="A226" t="s">
        <v>57</v>
      </c>
      <c r="B226" t="s">
        <v>58</v>
      </c>
      <c r="C226" t="s">
        <v>127</v>
      </c>
      <c r="D226" t="s">
        <v>128</v>
      </c>
      <c r="E226" t="s">
        <v>61</v>
      </c>
      <c r="F226" t="s">
        <v>62</v>
      </c>
      <c r="G226" t="s">
        <v>63</v>
      </c>
      <c r="H226" t="s">
        <v>187</v>
      </c>
      <c r="I226" t="s">
        <v>16</v>
      </c>
      <c r="J226" t="s">
        <v>65</v>
      </c>
      <c r="K226" t="s">
        <v>66</v>
      </c>
      <c r="L226" t="s">
        <v>85</v>
      </c>
      <c r="M226" t="s">
        <v>86</v>
      </c>
      <c r="N226" t="s">
        <v>163</v>
      </c>
      <c r="O226" t="s">
        <v>164</v>
      </c>
      <c r="P226" t="s">
        <v>71</v>
      </c>
      <c r="Q226" t="s">
        <v>72</v>
      </c>
      <c r="R226">
        <v>1472</v>
      </c>
      <c r="S226" t="s">
        <v>73</v>
      </c>
      <c r="T226" t="s">
        <v>15</v>
      </c>
      <c r="U226">
        <v>52986943.82</v>
      </c>
      <c r="V226">
        <v>2.7780428420262901E-5</v>
      </c>
      <c r="W226">
        <v>675.62340839306103</v>
      </c>
      <c r="X226">
        <v>568.87490986695741</v>
      </c>
      <c r="Y226">
        <v>106.74849852610365</v>
      </c>
      <c r="Z226"/>
    </row>
    <row r="227" spans="1:26" x14ac:dyDescent="0.25">
      <c r="A227" t="s">
        <v>57</v>
      </c>
      <c r="B227" t="s">
        <v>58</v>
      </c>
      <c r="C227" t="s">
        <v>113</v>
      </c>
      <c r="D227" t="s">
        <v>114</v>
      </c>
      <c r="E227" t="s">
        <v>61</v>
      </c>
      <c r="F227" t="s">
        <v>62</v>
      </c>
      <c r="G227" t="s">
        <v>63</v>
      </c>
      <c r="H227" t="s">
        <v>187</v>
      </c>
      <c r="I227" t="s">
        <v>16</v>
      </c>
      <c r="J227" t="s">
        <v>65</v>
      </c>
      <c r="K227" t="s">
        <v>66</v>
      </c>
      <c r="L227" t="s">
        <v>141</v>
      </c>
      <c r="M227" t="s">
        <v>142</v>
      </c>
      <c r="N227" t="s">
        <v>194</v>
      </c>
      <c r="O227" t="s">
        <v>195</v>
      </c>
      <c r="P227" t="s">
        <v>71</v>
      </c>
      <c r="Q227" t="s">
        <v>72</v>
      </c>
      <c r="R227">
        <v>21428.14</v>
      </c>
      <c r="S227" t="s">
        <v>73</v>
      </c>
      <c r="T227" t="s">
        <v>15</v>
      </c>
      <c r="U227">
        <v>52986943.82</v>
      </c>
      <c r="V227">
        <v>4.0440415044114899E-4</v>
      </c>
      <c r="W227">
        <v>9835.1582760350975</v>
      </c>
      <c r="X227">
        <v>8281.2032684215519</v>
      </c>
      <c r="Y227">
        <v>1553.9550076135454</v>
      </c>
      <c r="Z227"/>
    </row>
    <row r="228" spans="1:26" x14ac:dyDescent="0.25">
      <c r="A228" t="s">
        <v>57</v>
      </c>
      <c r="B228" t="s">
        <v>58</v>
      </c>
      <c r="C228" t="s">
        <v>113</v>
      </c>
      <c r="D228" t="s">
        <v>114</v>
      </c>
      <c r="E228" t="s">
        <v>61</v>
      </c>
      <c r="F228" t="s">
        <v>62</v>
      </c>
      <c r="G228" t="s">
        <v>63</v>
      </c>
      <c r="H228" t="s">
        <v>187</v>
      </c>
      <c r="I228" t="s">
        <v>16</v>
      </c>
      <c r="J228" t="s">
        <v>65</v>
      </c>
      <c r="K228" t="s">
        <v>66</v>
      </c>
      <c r="L228" t="s">
        <v>67</v>
      </c>
      <c r="M228" t="s">
        <v>68</v>
      </c>
      <c r="N228" t="s">
        <v>157</v>
      </c>
      <c r="O228" t="s">
        <v>158</v>
      </c>
      <c r="P228" t="s">
        <v>71</v>
      </c>
      <c r="Q228" t="s">
        <v>72</v>
      </c>
      <c r="R228">
        <v>1131.68</v>
      </c>
      <c r="S228" t="s">
        <v>73</v>
      </c>
      <c r="T228" t="s">
        <v>15</v>
      </c>
      <c r="U228">
        <v>52986943.82</v>
      </c>
      <c r="V228">
        <v>2.1357714153969501E-5</v>
      </c>
      <c r="W228">
        <v>519.42221386566507</v>
      </c>
      <c r="X228">
        <v>437.35350407489</v>
      </c>
      <c r="Y228">
        <v>82.068709790775088</v>
      </c>
      <c r="Z228"/>
    </row>
    <row r="229" spans="1:26" x14ac:dyDescent="0.25">
      <c r="A229" t="s">
        <v>57</v>
      </c>
      <c r="B229" t="s">
        <v>58</v>
      </c>
      <c r="C229" t="s">
        <v>137</v>
      </c>
      <c r="D229" t="s">
        <v>138</v>
      </c>
      <c r="E229" t="s">
        <v>61</v>
      </c>
      <c r="F229" t="s">
        <v>62</v>
      </c>
      <c r="G229" t="s">
        <v>63</v>
      </c>
      <c r="H229" t="s">
        <v>187</v>
      </c>
      <c r="I229" t="s">
        <v>16</v>
      </c>
      <c r="J229" t="s">
        <v>65</v>
      </c>
      <c r="K229" t="s">
        <v>66</v>
      </c>
      <c r="L229" t="s">
        <v>182</v>
      </c>
      <c r="M229" t="s">
        <v>183</v>
      </c>
      <c r="N229" t="s">
        <v>184</v>
      </c>
      <c r="O229" t="s">
        <v>185</v>
      </c>
      <c r="P229" t="s">
        <v>71</v>
      </c>
      <c r="Q229" t="s">
        <v>72</v>
      </c>
      <c r="R229">
        <v>89794.14</v>
      </c>
      <c r="S229" t="s">
        <v>73</v>
      </c>
      <c r="T229" t="s">
        <v>15</v>
      </c>
      <c r="U229">
        <v>52986943.82</v>
      </c>
      <c r="V229">
        <v>1.6946465209436599E-3</v>
      </c>
      <c r="W229">
        <v>41214.010136225363</v>
      </c>
      <c r="X229">
        <v>34702.196534701754</v>
      </c>
      <c r="Y229">
        <v>6511.8136015236078</v>
      </c>
      <c r="Z229"/>
    </row>
    <row r="230" spans="1:26" x14ac:dyDescent="0.25">
      <c r="A230" t="s">
        <v>57</v>
      </c>
      <c r="B230" t="s">
        <v>58</v>
      </c>
      <c r="C230" t="s">
        <v>137</v>
      </c>
      <c r="D230" t="s">
        <v>138</v>
      </c>
      <c r="E230" t="s">
        <v>61</v>
      </c>
      <c r="F230" t="s">
        <v>62</v>
      </c>
      <c r="G230" t="s">
        <v>63</v>
      </c>
      <c r="H230" t="s">
        <v>187</v>
      </c>
      <c r="I230" t="s">
        <v>16</v>
      </c>
      <c r="J230" t="s">
        <v>65</v>
      </c>
      <c r="K230" t="s">
        <v>66</v>
      </c>
      <c r="L230" t="s">
        <v>93</v>
      </c>
      <c r="M230" t="s">
        <v>94</v>
      </c>
      <c r="N230" t="s">
        <v>95</v>
      </c>
      <c r="O230" t="s">
        <v>96</v>
      </c>
      <c r="P230" t="s">
        <v>71</v>
      </c>
      <c r="Q230" t="s">
        <v>72</v>
      </c>
      <c r="R230">
        <v>3145.6</v>
      </c>
      <c r="S230" t="s">
        <v>73</v>
      </c>
      <c r="T230" t="s">
        <v>15</v>
      </c>
      <c r="U230">
        <v>52986943.82</v>
      </c>
      <c r="V230">
        <v>5.9365567689387799E-5</v>
      </c>
      <c r="W230">
        <v>1443.7778488051695</v>
      </c>
      <c r="X230">
        <v>1215.6609486939526</v>
      </c>
      <c r="Y230">
        <v>228.11690011121678</v>
      </c>
      <c r="Z230"/>
    </row>
    <row r="231" spans="1:26" x14ac:dyDescent="0.25">
      <c r="A231" t="s">
        <v>57</v>
      </c>
      <c r="B231" t="s">
        <v>58</v>
      </c>
      <c r="C231" t="s">
        <v>137</v>
      </c>
      <c r="D231" t="s">
        <v>138</v>
      </c>
      <c r="E231" t="s">
        <v>61</v>
      </c>
      <c r="F231" t="s">
        <v>62</v>
      </c>
      <c r="G231" t="s">
        <v>63</v>
      </c>
      <c r="H231" t="s">
        <v>187</v>
      </c>
      <c r="I231" t="s">
        <v>16</v>
      </c>
      <c r="J231" t="s">
        <v>65</v>
      </c>
      <c r="K231" t="s">
        <v>66</v>
      </c>
      <c r="L231" t="s">
        <v>67</v>
      </c>
      <c r="M231" t="s">
        <v>68</v>
      </c>
      <c r="N231" t="s">
        <v>69</v>
      </c>
      <c r="O231" t="s">
        <v>70</v>
      </c>
      <c r="P231" t="s">
        <v>71</v>
      </c>
      <c r="Q231" t="s">
        <v>72</v>
      </c>
      <c r="R231">
        <v>22008.46</v>
      </c>
      <c r="S231" t="s">
        <v>73</v>
      </c>
      <c r="T231" t="s">
        <v>15</v>
      </c>
      <c r="U231">
        <v>52986943.82</v>
      </c>
      <c r="V231">
        <v>4.1535628238465898E-4</v>
      </c>
      <c r="W231">
        <v>10101.515461061357</v>
      </c>
      <c r="X231">
        <v>8505.4760182136633</v>
      </c>
      <c r="Y231">
        <v>1596.0394428476945</v>
      </c>
      <c r="Z231"/>
    </row>
    <row r="232" spans="1:26" x14ac:dyDescent="0.25">
      <c r="A232" t="s">
        <v>57</v>
      </c>
      <c r="B232" t="s">
        <v>58</v>
      </c>
      <c r="C232" t="s">
        <v>81</v>
      </c>
      <c r="D232" t="s">
        <v>82</v>
      </c>
      <c r="E232" t="s">
        <v>61</v>
      </c>
      <c r="F232" t="s">
        <v>62</v>
      </c>
      <c r="G232" t="s">
        <v>63</v>
      </c>
      <c r="H232" t="s">
        <v>187</v>
      </c>
      <c r="I232" t="s">
        <v>16</v>
      </c>
      <c r="J232" t="s">
        <v>65</v>
      </c>
      <c r="K232" t="s">
        <v>66</v>
      </c>
      <c r="L232" t="s">
        <v>182</v>
      </c>
      <c r="M232" t="s">
        <v>183</v>
      </c>
      <c r="N232" t="s">
        <v>184</v>
      </c>
      <c r="O232" t="s">
        <v>185</v>
      </c>
      <c r="P232" t="s">
        <v>71</v>
      </c>
      <c r="Q232" t="s">
        <v>72</v>
      </c>
      <c r="R232">
        <v>455647.92</v>
      </c>
      <c r="S232" t="s">
        <v>73</v>
      </c>
      <c r="T232" t="s">
        <v>15</v>
      </c>
      <c r="U232">
        <v>52986943.82</v>
      </c>
      <c r="V232">
        <v>8.5992489309793894E-3</v>
      </c>
      <c r="W232">
        <v>209134.78310978832</v>
      </c>
      <c r="X232">
        <v>176091.48737844176</v>
      </c>
      <c r="Y232">
        <v>33043.295731346552</v>
      </c>
      <c r="Z232"/>
    </row>
    <row r="233" spans="1:26" x14ac:dyDescent="0.25">
      <c r="A233" t="s">
        <v>57</v>
      </c>
      <c r="B233" t="s">
        <v>58</v>
      </c>
      <c r="C233" t="s">
        <v>123</v>
      </c>
      <c r="D233" t="s">
        <v>124</v>
      </c>
      <c r="E233" t="s">
        <v>61</v>
      </c>
      <c r="F233" t="s">
        <v>62</v>
      </c>
      <c r="G233" t="s">
        <v>63</v>
      </c>
      <c r="H233" t="s">
        <v>187</v>
      </c>
      <c r="I233" t="s">
        <v>16</v>
      </c>
      <c r="J233" t="s">
        <v>65</v>
      </c>
      <c r="K233" t="s">
        <v>66</v>
      </c>
      <c r="L233" t="s">
        <v>188</v>
      </c>
      <c r="M233" t="s">
        <v>189</v>
      </c>
      <c r="N233" t="s">
        <v>196</v>
      </c>
      <c r="O233" t="s">
        <v>197</v>
      </c>
      <c r="P233" t="s">
        <v>71</v>
      </c>
      <c r="Q233" t="s">
        <v>72</v>
      </c>
      <c r="R233">
        <v>221769.74</v>
      </c>
      <c r="S233" t="s">
        <v>73</v>
      </c>
      <c r="T233" t="s">
        <v>15</v>
      </c>
      <c r="U233">
        <v>52986943.82</v>
      </c>
      <c r="V233">
        <v>4.1853657526156997E-3</v>
      </c>
      <c r="W233">
        <v>101788.60571823563</v>
      </c>
      <c r="X233">
        <v>85706.006014754399</v>
      </c>
      <c r="Y233">
        <v>16082.59970348123</v>
      </c>
      <c r="Z233"/>
    </row>
    <row r="234" spans="1:26" x14ac:dyDescent="0.25">
      <c r="A234" t="s">
        <v>57</v>
      </c>
      <c r="B234" t="s">
        <v>58</v>
      </c>
      <c r="C234" t="s">
        <v>89</v>
      </c>
      <c r="D234" t="s">
        <v>90</v>
      </c>
      <c r="E234" t="s">
        <v>61</v>
      </c>
      <c r="F234" t="s">
        <v>62</v>
      </c>
      <c r="G234" t="s">
        <v>63</v>
      </c>
      <c r="H234" t="s">
        <v>187</v>
      </c>
      <c r="I234" t="s">
        <v>16</v>
      </c>
      <c r="J234" t="s">
        <v>65</v>
      </c>
      <c r="K234" t="s">
        <v>66</v>
      </c>
      <c r="L234" t="s">
        <v>77</v>
      </c>
      <c r="M234" t="s">
        <v>78</v>
      </c>
      <c r="N234" t="s">
        <v>155</v>
      </c>
      <c r="O234" t="s">
        <v>156</v>
      </c>
      <c r="P234" t="s">
        <v>71</v>
      </c>
      <c r="Q234" t="s">
        <v>72</v>
      </c>
      <c r="R234">
        <v>33893.760000000002</v>
      </c>
      <c r="S234" t="s">
        <v>73</v>
      </c>
      <c r="T234" t="s">
        <v>15</v>
      </c>
      <c r="U234">
        <v>52986943.82</v>
      </c>
      <c r="V234">
        <v>6.3966248204726098E-4</v>
      </c>
      <c r="W234">
        <v>15556.669602212198</v>
      </c>
      <c r="X234">
        <v>13098.715805062669</v>
      </c>
      <c r="Y234">
        <v>2457.9537971495274</v>
      </c>
      <c r="Z234"/>
    </row>
    <row r="235" spans="1:26" x14ac:dyDescent="0.25">
      <c r="A235" t="s">
        <v>57</v>
      </c>
      <c r="B235" t="s">
        <v>58</v>
      </c>
      <c r="C235" t="s">
        <v>81</v>
      </c>
      <c r="D235" t="s">
        <v>82</v>
      </c>
      <c r="E235" t="s">
        <v>61</v>
      </c>
      <c r="F235" t="s">
        <v>62</v>
      </c>
      <c r="G235" t="s">
        <v>63</v>
      </c>
      <c r="H235" t="s">
        <v>187</v>
      </c>
      <c r="I235" t="s">
        <v>16</v>
      </c>
      <c r="J235" t="s">
        <v>65</v>
      </c>
      <c r="K235" t="s">
        <v>66</v>
      </c>
      <c r="L235" t="s">
        <v>77</v>
      </c>
      <c r="M235" t="s">
        <v>78</v>
      </c>
      <c r="N235" t="s">
        <v>83</v>
      </c>
      <c r="O235" t="s">
        <v>84</v>
      </c>
      <c r="P235" t="s">
        <v>71</v>
      </c>
      <c r="Q235" t="s">
        <v>72</v>
      </c>
      <c r="R235">
        <v>67956.98</v>
      </c>
      <c r="S235" t="s">
        <v>73</v>
      </c>
      <c r="T235" t="s">
        <v>15</v>
      </c>
      <c r="U235">
        <v>52986943.82</v>
      </c>
      <c r="V235">
        <v>1.2825231104261099E-3</v>
      </c>
      <c r="W235">
        <v>31191.118513382466</v>
      </c>
      <c r="X235">
        <v>26262.921788268035</v>
      </c>
      <c r="Y235">
        <v>4928.1967251144297</v>
      </c>
      <c r="Z235"/>
    </row>
    <row r="236" spans="1:26" x14ac:dyDescent="0.25">
      <c r="A236" t="s">
        <v>57</v>
      </c>
      <c r="B236" t="s">
        <v>58</v>
      </c>
      <c r="C236" t="s">
        <v>81</v>
      </c>
      <c r="D236" t="s">
        <v>82</v>
      </c>
      <c r="E236" t="s">
        <v>61</v>
      </c>
      <c r="F236" t="s">
        <v>62</v>
      </c>
      <c r="G236" t="s">
        <v>63</v>
      </c>
      <c r="H236" t="s">
        <v>187</v>
      </c>
      <c r="I236" t="s">
        <v>16</v>
      </c>
      <c r="J236" t="s">
        <v>65</v>
      </c>
      <c r="K236" t="s">
        <v>66</v>
      </c>
      <c r="L236" t="s">
        <v>67</v>
      </c>
      <c r="M236" t="s">
        <v>68</v>
      </c>
      <c r="N236" t="s">
        <v>129</v>
      </c>
      <c r="O236" t="s">
        <v>130</v>
      </c>
      <c r="P236" t="s">
        <v>71</v>
      </c>
      <c r="Q236" t="s">
        <v>72</v>
      </c>
      <c r="R236">
        <v>24754.76</v>
      </c>
      <c r="S236" t="s">
        <v>73</v>
      </c>
      <c r="T236" t="s">
        <v>15</v>
      </c>
      <c r="U236">
        <v>52986943.82</v>
      </c>
      <c r="V236">
        <v>4.6718603141357798E-4</v>
      </c>
      <c r="W236">
        <v>11362.021280674049</v>
      </c>
      <c r="X236">
        <v>9566.8219183275487</v>
      </c>
      <c r="Y236">
        <v>1795.1993623464998</v>
      </c>
      <c r="Z236"/>
    </row>
    <row r="237" spans="1:26" x14ac:dyDescent="0.25">
      <c r="A237" t="s">
        <v>57</v>
      </c>
      <c r="B237" t="s">
        <v>58</v>
      </c>
      <c r="C237" t="s">
        <v>125</v>
      </c>
      <c r="D237" t="s">
        <v>126</v>
      </c>
      <c r="E237" t="s">
        <v>61</v>
      </c>
      <c r="F237" t="s">
        <v>62</v>
      </c>
      <c r="G237" t="s">
        <v>63</v>
      </c>
      <c r="H237" t="s">
        <v>187</v>
      </c>
      <c r="I237" t="s">
        <v>16</v>
      </c>
      <c r="J237" t="s">
        <v>65</v>
      </c>
      <c r="K237" t="s">
        <v>66</v>
      </c>
      <c r="L237" t="s">
        <v>182</v>
      </c>
      <c r="M237" t="s">
        <v>183</v>
      </c>
      <c r="N237" t="s">
        <v>184</v>
      </c>
      <c r="O237" t="s">
        <v>185</v>
      </c>
      <c r="P237" t="s">
        <v>71</v>
      </c>
      <c r="Q237" t="s">
        <v>72</v>
      </c>
      <c r="R237">
        <v>58721.279999999999</v>
      </c>
      <c r="S237" t="s">
        <v>73</v>
      </c>
      <c r="T237" t="s">
        <v>15</v>
      </c>
      <c r="U237">
        <v>52986943.82</v>
      </c>
      <c r="V237">
        <v>1.1082216819199801E-3</v>
      </c>
      <c r="W237">
        <v>26952.086507339111</v>
      </c>
      <c r="X237">
        <v>22693.65683917953</v>
      </c>
      <c r="Y237">
        <v>4258.4296681595797</v>
      </c>
      <c r="Z237"/>
    </row>
    <row r="238" spans="1:26" x14ac:dyDescent="0.25">
      <c r="A238" t="s">
        <v>57</v>
      </c>
      <c r="B238" t="s">
        <v>58</v>
      </c>
      <c r="C238" t="s">
        <v>139</v>
      </c>
      <c r="D238" t="s">
        <v>140</v>
      </c>
      <c r="E238" t="s">
        <v>61</v>
      </c>
      <c r="F238" t="s">
        <v>62</v>
      </c>
      <c r="G238" t="s">
        <v>63</v>
      </c>
      <c r="H238" t="s">
        <v>187</v>
      </c>
      <c r="I238" t="s">
        <v>16</v>
      </c>
      <c r="J238" t="s">
        <v>65</v>
      </c>
      <c r="K238" t="s">
        <v>66</v>
      </c>
      <c r="L238" t="s">
        <v>67</v>
      </c>
      <c r="M238" t="s">
        <v>68</v>
      </c>
      <c r="N238" t="s">
        <v>69</v>
      </c>
      <c r="O238" t="s">
        <v>70</v>
      </c>
      <c r="P238" t="s">
        <v>71</v>
      </c>
      <c r="Q238" t="s">
        <v>72</v>
      </c>
      <c r="R238">
        <v>16288.8</v>
      </c>
      <c r="S238" t="s">
        <v>73</v>
      </c>
      <c r="T238" t="s">
        <v>15</v>
      </c>
      <c r="U238">
        <v>52986943.82</v>
      </c>
      <c r="V238">
        <v>3.0741157775270202E-4</v>
      </c>
      <c r="W238">
        <v>7476.2870751581986</v>
      </c>
      <c r="X238">
        <v>6295.0337172832033</v>
      </c>
      <c r="Y238">
        <v>1181.2533578749953</v>
      </c>
      <c r="Z238"/>
    </row>
    <row r="239" spans="1:26" x14ac:dyDescent="0.25">
      <c r="A239" t="s">
        <v>57</v>
      </c>
      <c r="B239" t="s">
        <v>58</v>
      </c>
      <c r="C239" t="s">
        <v>139</v>
      </c>
      <c r="D239" t="s">
        <v>140</v>
      </c>
      <c r="E239" t="s">
        <v>61</v>
      </c>
      <c r="F239" t="s">
        <v>62</v>
      </c>
      <c r="G239" t="s">
        <v>63</v>
      </c>
      <c r="H239" t="s">
        <v>187</v>
      </c>
      <c r="I239" t="s">
        <v>16</v>
      </c>
      <c r="J239" t="s">
        <v>65</v>
      </c>
      <c r="K239" t="s">
        <v>66</v>
      </c>
      <c r="L239" t="s">
        <v>147</v>
      </c>
      <c r="M239" t="s">
        <v>148</v>
      </c>
      <c r="N239" t="s">
        <v>149</v>
      </c>
      <c r="O239" t="s">
        <v>150</v>
      </c>
      <c r="P239" t="s">
        <v>71</v>
      </c>
      <c r="Q239" t="s">
        <v>72</v>
      </c>
      <c r="R239">
        <v>28022</v>
      </c>
      <c r="S239" t="s">
        <v>73</v>
      </c>
      <c r="T239" t="s">
        <v>15</v>
      </c>
      <c r="U239">
        <v>52986943.82</v>
      </c>
      <c r="V239">
        <v>5.2884725896236797E-4</v>
      </c>
      <c r="W239">
        <v>12861.629857330383</v>
      </c>
      <c r="X239">
        <v>10829.492339872182</v>
      </c>
      <c r="Y239">
        <v>2032.1375174582006</v>
      </c>
      <c r="Z239"/>
    </row>
    <row r="240" spans="1:26" x14ac:dyDescent="0.25">
      <c r="A240" t="s">
        <v>57</v>
      </c>
      <c r="B240" t="s">
        <v>58</v>
      </c>
      <c r="C240" t="s">
        <v>113</v>
      </c>
      <c r="D240" t="s">
        <v>114</v>
      </c>
      <c r="E240" t="s">
        <v>61</v>
      </c>
      <c r="F240" t="s">
        <v>62</v>
      </c>
      <c r="G240" t="s">
        <v>63</v>
      </c>
      <c r="H240" t="s">
        <v>187</v>
      </c>
      <c r="I240" t="s">
        <v>16</v>
      </c>
      <c r="J240" t="s">
        <v>65</v>
      </c>
      <c r="K240" t="s">
        <v>66</v>
      </c>
      <c r="L240" t="s">
        <v>85</v>
      </c>
      <c r="M240" t="s">
        <v>86</v>
      </c>
      <c r="N240" t="s">
        <v>179</v>
      </c>
      <c r="O240" t="s">
        <v>180</v>
      </c>
      <c r="P240" t="s">
        <v>71</v>
      </c>
      <c r="Q240" t="s">
        <v>72</v>
      </c>
      <c r="R240">
        <v>31926.28</v>
      </c>
      <c r="S240" t="s">
        <v>73</v>
      </c>
      <c r="T240" t="s">
        <v>15</v>
      </c>
      <c r="U240">
        <v>52986943.82</v>
      </c>
      <c r="V240">
        <v>6.02531070832385E-4</v>
      </c>
      <c r="W240">
        <v>14653.629151434245</v>
      </c>
      <c r="X240">
        <v>12338.355745507633</v>
      </c>
      <c r="Y240">
        <v>2315.2734059266108</v>
      </c>
      <c r="Z240"/>
    </row>
    <row r="241" spans="1:26" x14ac:dyDescent="0.25">
      <c r="A241" t="s">
        <v>57</v>
      </c>
      <c r="B241" t="s">
        <v>58</v>
      </c>
      <c r="C241" t="s">
        <v>91</v>
      </c>
      <c r="D241" t="s">
        <v>92</v>
      </c>
      <c r="E241" t="s">
        <v>61</v>
      </c>
      <c r="F241" t="s">
        <v>62</v>
      </c>
      <c r="G241" t="s">
        <v>63</v>
      </c>
      <c r="H241" t="s">
        <v>187</v>
      </c>
      <c r="I241" t="s">
        <v>16</v>
      </c>
      <c r="J241" t="s">
        <v>65</v>
      </c>
      <c r="K241" t="s">
        <v>66</v>
      </c>
      <c r="L241" t="s">
        <v>67</v>
      </c>
      <c r="M241" t="s">
        <v>68</v>
      </c>
      <c r="N241" t="s">
        <v>69</v>
      </c>
      <c r="O241" t="s">
        <v>70</v>
      </c>
      <c r="P241" t="s">
        <v>71</v>
      </c>
      <c r="Q241" t="s">
        <v>72</v>
      </c>
      <c r="R241">
        <v>24018.53</v>
      </c>
      <c r="S241" t="s">
        <v>73</v>
      </c>
      <c r="T241" t="s">
        <v>15</v>
      </c>
      <c r="U241">
        <v>52986943.82</v>
      </c>
      <c r="V241">
        <v>4.5329147651150602E-4</v>
      </c>
      <c r="W241">
        <v>11024.104010319961</v>
      </c>
      <c r="X241">
        <v>9282.2955766894065</v>
      </c>
      <c r="Y241">
        <v>1741.808433630554</v>
      </c>
      <c r="Z241"/>
    </row>
    <row r="242" spans="1:26" x14ac:dyDescent="0.25">
      <c r="A242" t="s">
        <v>57</v>
      </c>
      <c r="B242" t="s">
        <v>58</v>
      </c>
      <c r="C242" t="s">
        <v>75</v>
      </c>
      <c r="D242" t="s">
        <v>76</v>
      </c>
      <c r="E242" t="s">
        <v>61</v>
      </c>
      <c r="F242" t="s">
        <v>62</v>
      </c>
      <c r="G242" t="s">
        <v>63</v>
      </c>
      <c r="H242" t="s">
        <v>187</v>
      </c>
      <c r="I242" t="s">
        <v>16</v>
      </c>
      <c r="J242" t="s">
        <v>65</v>
      </c>
      <c r="K242" t="s">
        <v>66</v>
      </c>
      <c r="L242" t="s">
        <v>85</v>
      </c>
      <c r="M242" t="s">
        <v>86</v>
      </c>
      <c r="N242" t="s">
        <v>99</v>
      </c>
      <c r="O242" t="s">
        <v>100</v>
      </c>
      <c r="P242" t="s">
        <v>71</v>
      </c>
      <c r="Q242" t="s">
        <v>72</v>
      </c>
      <c r="R242">
        <v>14668.8</v>
      </c>
      <c r="S242" t="s">
        <v>73</v>
      </c>
      <c r="T242" t="s">
        <v>15</v>
      </c>
      <c r="U242">
        <v>52986943.82</v>
      </c>
      <c r="V242">
        <v>2.7683800843148902E-4</v>
      </c>
      <c r="W242">
        <v>6732.734139290842</v>
      </c>
      <c r="X242">
        <v>5668.9621452828887</v>
      </c>
      <c r="Y242">
        <v>1063.771994007953</v>
      </c>
      <c r="Z242"/>
    </row>
    <row r="243" spans="1:26" x14ac:dyDescent="0.25">
      <c r="A243" t="s">
        <v>57</v>
      </c>
      <c r="B243" t="s">
        <v>58</v>
      </c>
      <c r="C243" t="s">
        <v>137</v>
      </c>
      <c r="D243" t="s">
        <v>138</v>
      </c>
      <c r="E243" t="s">
        <v>61</v>
      </c>
      <c r="F243" t="s">
        <v>62</v>
      </c>
      <c r="G243" t="s">
        <v>63</v>
      </c>
      <c r="H243" t="s">
        <v>187</v>
      </c>
      <c r="I243" t="s">
        <v>16</v>
      </c>
      <c r="J243" t="s">
        <v>65</v>
      </c>
      <c r="K243" t="s">
        <v>66</v>
      </c>
      <c r="L243" t="s">
        <v>147</v>
      </c>
      <c r="M243" t="s">
        <v>148</v>
      </c>
      <c r="N243" t="s">
        <v>149</v>
      </c>
      <c r="O243" t="s">
        <v>150</v>
      </c>
      <c r="P243" t="s">
        <v>71</v>
      </c>
      <c r="Q243" t="s">
        <v>72</v>
      </c>
      <c r="R243">
        <v>15417.12</v>
      </c>
      <c r="S243" t="s">
        <v>73</v>
      </c>
      <c r="T243" t="s">
        <v>15</v>
      </c>
      <c r="U243">
        <v>52986943.82</v>
      </c>
      <c r="V243">
        <v>2.9096073274905099E-4</v>
      </c>
      <c r="W243">
        <v>7076.2005176663151</v>
      </c>
      <c r="X243">
        <v>5958.1608358750373</v>
      </c>
      <c r="Y243">
        <v>1118.0396817912779</v>
      </c>
      <c r="Z243"/>
    </row>
    <row r="244" spans="1:26" x14ac:dyDescent="0.25">
      <c r="A244" t="s">
        <v>57</v>
      </c>
      <c r="B244" t="s">
        <v>58</v>
      </c>
      <c r="C244" t="s">
        <v>123</v>
      </c>
      <c r="D244" t="s">
        <v>124</v>
      </c>
      <c r="E244" t="s">
        <v>61</v>
      </c>
      <c r="F244" t="s">
        <v>62</v>
      </c>
      <c r="G244" t="s">
        <v>63</v>
      </c>
      <c r="H244" t="s">
        <v>187</v>
      </c>
      <c r="I244" t="s">
        <v>16</v>
      </c>
      <c r="J244" t="s">
        <v>65</v>
      </c>
      <c r="K244" t="s">
        <v>66</v>
      </c>
      <c r="L244" t="s">
        <v>147</v>
      </c>
      <c r="M244" t="s">
        <v>148</v>
      </c>
      <c r="N244" t="s">
        <v>198</v>
      </c>
      <c r="O244" t="s">
        <v>199</v>
      </c>
      <c r="P244" t="s">
        <v>71</v>
      </c>
      <c r="Q244" t="s">
        <v>72</v>
      </c>
      <c r="R244">
        <v>42765.52</v>
      </c>
      <c r="S244" t="s">
        <v>73</v>
      </c>
      <c r="T244" t="s">
        <v>15</v>
      </c>
      <c r="U244">
        <v>52986943.82</v>
      </c>
      <c r="V244">
        <v>8.0709542609736396E-4</v>
      </c>
      <c r="W244">
        <v>19628.659228329874</v>
      </c>
      <c r="X244">
        <v>16527.331070253753</v>
      </c>
      <c r="Y244">
        <v>3101.32815807612</v>
      </c>
      <c r="Z244"/>
    </row>
    <row r="245" spans="1:26" x14ac:dyDescent="0.25">
      <c r="A245" t="s">
        <v>57</v>
      </c>
      <c r="B245" t="s">
        <v>58</v>
      </c>
      <c r="C245" t="s">
        <v>139</v>
      </c>
      <c r="D245" t="s">
        <v>140</v>
      </c>
      <c r="E245" t="s">
        <v>61</v>
      </c>
      <c r="F245" t="s">
        <v>62</v>
      </c>
      <c r="G245" t="s">
        <v>63</v>
      </c>
      <c r="H245" t="s">
        <v>187</v>
      </c>
      <c r="I245" t="s">
        <v>16</v>
      </c>
      <c r="J245" t="s">
        <v>65</v>
      </c>
      <c r="K245" t="s">
        <v>66</v>
      </c>
      <c r="L245" t="s">
        <v>182</v>
      </c>
      <c r="M245" t="s">
        <v>183</v>
      </c>
      <c r="N245" t="s">
        <v>184</v>
      </c>
      <c r="O245" t="s">
        <v>185</v>
      </c>
      <c r="P245" t="s">
        <v>71</v>
      </c>
      <c r="Q245" t="s">
        <v>72</v>
      </c>
      <c r="R245">
        <v>187208.07</v>
      </c>
      <c r="S245" t="s">
        <v>73</v>
      </c>
      <c r="T245" t="s">
        <v>15</v>
      </c>
      <c r="U245">
        <v>52986943.82</v>
      </c>
      <c r="V245">
        <v>3.5330980898984799E-3</v>
      </c>
      <c r="W245">
        <v>85925.376584297992</v>
      </c>
      <c r="X245">
        <v>72349.1670839789</v>
      </c>
      <c r="Y245">
        <v>13576.209500319083</v>
      </c>
      <c r="Z245"/>
    </row>
    <row r="246" spans="1:26" x14ac:dyDescent="0.25">
      <c r="A246" t="s">
        <v>57</v>
      </c>
      <c r="B246" t="s">
        <v>58</v>
      </c>
      <c r="C246" t="s">
        <v>113</v>
      </c>
      <c r="D246" t="s">
        <v>114</v>
      </c>
      <c r="E246" t="s">
        <v>61</v>
      </c>
      <c r="F246" t="s">
        <v>62</v>
      </c>
      <c r="G246" t="s">
        <v>63</v>
      </c>
      <c r="H246" t="s">
        <v>187</v>
      </c>
      <c r="I246" t="s">
        <v>16</v>
      </c>
      <c r="J246" t="s">
        <v>65</v>
      </c>
      <c r="K246" t="s">
        <v>66</v>
      </c>
      <c r="L246" t="s">
        <v>67</v>
      </c>
      <c r="M246" t="s">
        <v>68</v>
      </c>
      <c r="N246" t="s">
        <v>69</v>
      </c>
      <c r="O246" t="s">
        <v>70</v>
      </c>
      <c r="P246" t="s">
        <v>71</v>
      </c>
      <c r="Q246" t="s">
        <v>72</v>
      </c>
      <c r="R246">
        <v>106571.04</v>
      </c>
      <c r="S246" t="s">
        <v>73</v>
      </c>
      <c r="T246" t="s">
        <v>15</v>
      </c>
      <c r="U246">
        <v>52986943.82</v>
      </c>
      <c r="V246">
        <v>2.0112698018974E-3</v>
      </c>
      <c r="W246">
        <v>48914.326957060599</v>
      </c>
      <c r="X246">
        <v>41185.863297845026</v>
      </c>
      <c r="Y246">
        <v>7728.4636592155748</v>
      </c>
      <c r="Z246"/>
    </row>
    <row r="247" spans="1:26" x14ac:dyDescent="0.25">
      <c r="A247" t="s">
        <v>57</v>
      </c>
      <c r="B247" t="s">
        <v>58</v>
      </c>
      <c r="C247" t="s">
        <v>121</v>
      </c>
      <c r="D247" t="s">
        <v>122</v>
      </c>
      <c r="E247" t="s">
        <v>61</v>
      </c>
      <c r="F247" t="s">
        <v>62</v>
      </c>
      <c r="G247" t="s">
        <v>63</v>
      </c>
      <c r="H247" t="s">
        <v>187</v>
      </c>
      <c r="I247" t="s">
        <v>16</v>
      </c>
      <c r="J247" t="s">
        <v>65</v>
      </c>
      <c r="K247" t="s">
        <v>66</v>
      </c>
      <c r="L247" t="s">
        <v>141</v>
      </c>
      <c r="M247" t="s">
        <v>142</v>
      </c>
      <c r="N247" t="s">
        <v>194</v>
      </c>
      <c r="O247" t="s">
        <v>195</v>
      </c>
      <c r="P247" t="s">
        <v>71</v>
      </c>
      <c r="Q247" t="s">
        <v>72</v>
      </c>
      <c r="R247">
        <v>18850.2</v>
      </c>
      <c r="S247" t="s">
        <v>73</v>
      </c>
      <c r="T247" t="s">
        <v>15</v>
      </c>
      <c r="U247">
        <v>52986943.82</v>
      </c>
      <c r="V247">
        <v>3.5575178791279801E-4</v>
      </c>
      <c r="W247">
        <v>8651.9268837573727</v>
      </c>
      <c r="X247">
        <v>7284.9224361237075</v>
      </c>
      <c r="Y247">
        <v>1367.004447633665</v>
      </c>
      <c r="Z247"/>
    </row>
    <row r="248" spans="1:26" x14ac:dyDescent="0.25">
      <c r="A248" t="s">
        <v>57</v>
      </c>
      <c r="B248" t="s">
        <v>58</v>
      </c>
      <c r="C248" t="s">
        <v>121</v>
      </c>
      <c r="D248" t="s">
        <v>122</v>
      </c>
      <c r="E248" t="s">
        <v>61</v>
      </c>
      <c r="F248" t="s">
        <v>62</v>
      </c>
      <c r="G248" t="s">
        <v>63</v>
      </c>
      <c r="H248" t="s">
        <v>187</v>
      </c>
      <c r="I248" t="s">
        <v>16</v>
      </c>
      <c r="J248" t="s">
        <v>65</v>
      </c>
      <c r="K248" t="s">
        <v>66</v>
      </c>
      <c r="L248" t="s">
        <v>93</v>
      </c>
      <c r="M248" t="s">
        <v>94</v>
      </c>
      <c r="N248" t="s">
        <v>192</v>
      </c>
      <c r="O248" t="s">
        <v>193</v>
      </c>
      <c r="P248" t="s">
        <v>71</v>
      </c>
      <c r="Q248" t="s">
        <v>72</v>
      </c>
      <c r="R248">
        <v>46322.53</v>
      </c>
      <c r="S248" t="s">
        <v>73</v>
      </c>
      <c r="T248" t="s">
        <v>15</v>
      </c>
      <c r="U248">
        <v>52986943.82</v>
      </c>
      <c r="V248">
        <v>8.7422535931418405E-4</v>
      </c>
      <c r="W248">
        <v>21261.267394014794</v>
      </c>
      <c r="X248">
        <v>17901.987145760457</v>
      </c>
      <c r="Y248">
        <v>3359.2802482543375</v>
      </c>
      <c r="Z248"/>
    </row>
    <row r="249" spans="1:26" x14ac:dyDescent="0.25">
      <c r="A249" t="s">
        <v>57</v>
      </c>
      <c r="B249" t="s">
        <v>58</v>
      </c>
      <c r="C249" t="s">
        <v>75</v>
      </c>
      <c r="D249" t="s">
        <v>76</v>
      </c>
      <c r="E249" t="s">
        <v>61</v>
      </c>
      <c r="F249" t="s">
        <v>62</v>
      </c>
      <c r="G249" t="s">
        <v>63</v>
      </c>
      <c r="H249" t="s">
        <v>187</v>
      </c>
      <c r="I249" t="s">
        <v>16</v>
      </c>
      <c r="J249" t="s">
        <v>65</v>
      </c>
      <c r="K249" t="s">
        <v>66</v>
      </c>
      <c r="L249" t="s">
        <v>67</v>
      </c>
      <c r="M249" t="s">
        <v>68</v>
      </c>
      <c r="N249" t="s">
        <v>69</v>
      </c>
      <c r="O249" t="s">
        <v>70</v>
      </c>
      <c r="P249" t="s">
        <v>71</v>
      </c>
      <c r="Q249" t="s">
        <v>72</v>
      </c>
      <c r="R249">
        <v>100702.78</v>
      </c>
      <c r="S249" t="s">
        <v>73</v>
      </c>
      <c r="T249" t="s">
        <v>15</v>
      </c>
      <c r="U249">
        <v>52986943.82</v>
      </c>
      <c r="V249">
        <v>1.9005206328203E-3</v>
      </c>
      <c r="W249">
        <v>46220.893653706902</v>
      </c>
      <c r="X249">
        <v>38917.992456421212</v>
      </c>
      <c r="Y249">
        <v>7302.9011972856906</v>
      </c>
      <c r="Z249"/>
    </row>
    <row r="250" spans="1:26" x14ac:dyDescent="0.25">
      <c r="A250" t="s">
        <v>57</v>
      </c>
      <c r="B250" t="s">
        <v>58</v>
      </c>
      <c r="C250" t="s">
        <v>117</v>
      </c>
      <c r="D250" t="s">
        <v>118</v>
      </c>
      <c r="E250" t="s">
        <v>61</v>
      </c>
      <c r="F250" t="s">
        <v>62</v>
      </c>
      <c r="G250" t="s">
        <v>63</v>
      </c>
      <c r="H250" t="s">
        <v>187</v>
      </c>
      <c r="I250" t="s">
        <v>16</v>
      </c>
      <c r="J250" t="s">
        <v>65</v>
      </c>
      <c r="K250" t="s">
        <v>66</v>
      </c>
      <c r="L250" t="s">
        <v>67</v>
      </c>
      <c r="M250" t="s">
        <v>68</v>
      </c>
      <c r="N250" t="s">
        <v>69</v>
      </c>
      <c r="O250" t="s">
        <v>70</v>
      </c>
      <c r="P250" t="s">
        <v>71</v>
      </c>
      <c r="Q250" t="s">
        <v>72</v>
      </c>
      <c r="R250">
        <v>79939.56</v>
      </c>
      <c r="S250" t="s">
        <v>73</v>
      </c>
      <c r="T250" t="s">
        <v>15</v>
      </c>
      <c r="U250">
        <v>52986943.82</v>
      </c>
      <c r="V250">
        <v>1.50866523405388E-3</v>
      </c>
      <c r="W250">
        <v>36690.922549348914</v>
      </c>
      <c r="X250">
        <v>30893.756786551785</v>
      </c>
      <c r="Y250">
        <v>5797.1657627971281</v>
      </c>
      <c r="Z250"/>
    </row>
    <row r="251" spans="1:26" x14ac:dyDescent="0.25">
      <c r="A251" t="s">
        <v>57</v>
      </c>
      <c r="B251" t="s">
        <v>58</v>
      </c>
      <c r="C251" t="s">
        <v>81</v>
      </c>
      <c r="D251" t="s">
        <v>82</v>
      </c>
      <c r="E251" t="s">
        <v>61</v>
      </c>
      <c r="F251" t="s">
        <v>62</v>
      </c>
      <c r="G251" t="s">
        <v>63</v>
      </c>
      <c r="H251" t="s">
        <v>187</v>
      </c>
      <c r="I251" t="s">
        <v>16</v>
      </c>
      <c r="J251" t="s">
        <v>65</v>
      </c>
      <c r="K251" t="s">
        <v>66</v>
      </c>
      <c r="L251" t="s">
        <v>67</v>
      </c>
      <c r="M251" t="s">
        <v>68</v>
      </c>
      <c r="N251" t="s">
        <v>69</v>
      </c>
      <c r="O251" t="s">
        <v>70</v>
      </c>
      <c r="P251" t="s">
        <v>71</v>
      </c>
      <c r="Q251" t="s">
        <v>72</v>
      </c>
      <c r="R251">
        <v>61730.03</v>
      </c>
      <c r="S251" t="s">
        <v>73</v>
      </c>
      <c r="T251" t="s">
        <v>15</v>
      </c>
      <c r="U251">
        <v>52986943.82</v>
      </c>
      <c r="V251">
        <v>1.1650045379046701E-3</v>
      </c>
      <c r="W251">
        <v>28333.0524923952</v>
      </c>
      <c r="X251">
        <v>23856.430198596758</v>
      </c>
      <c r="Y251">
        <v>4476.6222937984412</v>
      </c>
      <c r="Z251"/>
    </row>
    <row r="252" spans="1:26" x14ac:dyDescent="0.25">
      <c r="A252" t="s">
        <v>57</v>
      </c>
      <c r="B252" t="s">
        <v>58</v>
      </c>
      <c r="C252" t="s">
        <v>59</v>
      </c>
      <c r="D252" t="s">
        <v>60</v>
      </c>
      <c r="E252" t="s">
        <v>61</v>
      </c>
      <c r="F252" t="s">
        <v>62</v>
      </c>
      <c r="G252" t="s">
        <v>63</v>
      </c>
      <c r="H252" t="s">
        <v>187</v>
      </c>
      <c r="I252" t="s">
        <v>16</v>
      </c>
      <c r="J252" t="s">
        <v>65</v>
      </c>
      <c r="K252" t="s">
        <v>66</v>
      </c>
      <c r="L252" t="s">
        <v>93</v>
      </c>
      <c r="M252" t="s">
        <v>94</v>
      </c>
      <c r="N252" t="s">
        <v>95</v>
      </c>
      <c r="O252" t="s">
        <v>96</v>
      </c>
      <c r="P252" t="s">
        <v>71</v>
      </c>
      <c r="Q252" t="s">
        <v>72</v>
      </c>
      <c r="R252">
        <v>178.04</v>
      </c>
      <c r="S252" t="s">
        <v>73</v>
      </c>
      <c r="T252" t="s">
        <v>15</v>
      </c>
      <c r="U252">
        <v>52986943.82</v>
      </c>
      <c r="V252">
        <v>3.3600730135486398E-6</v>
      </c>
      <c r="W252">
        <v>81.717385618410574</v>
      </c>
      <c r="X252">
        <v>68.806038690701698</v>
      </c>
      <c r="Y252">
        <v>12.911346927708871</v>
      </c>
      <c r="Z252"/>
    </row>
    <row r="253" spans="1:26" x14ac:dyDescent="0.25">
      <c r="A253" t="s">
        <v>57</v>
      </c>
      <c r="B253" t="s">
        <v>58</v>
      </c>
      <c r="C253" t="s">
        <v>111</v>
      </c>
      <c r="D253" t="s">
        <v>112</v>
      </c>
      <c r="E253" t="s">
        <v>61</v>
      </c>
      <c r="F253" t="s">
        <v>62</v>
      </c>
      <c r="G253" t="s">
        <v>63</v>
      </c>
      <c r="H253" t="s">
        <v>187</v>
      </c>
      <c r="I253" t="s">
        <v>16</v>
      </c>
      <c r="J253" t="s">
        <v>65</v>
      </c>
      <c r="K253" t="s">
        <v>66</v>
      </c>
      <c r="L253" t="s">
        <v>141</v>
      </c>
      <c r="M253" t="s">
        <v>142</v>
      </c>
      <c r="N253" t="s">
        <v>169</v>
      </c>
      <c r="O253" t="s">
        <v>170</v>
      </c>
      <c r="P253" t="s">
        <v>71</v>
      </c>
      <c r="Q253" t="s">
        <v>72</v>
      </c>
      <c r="R253">
        <v>42176.71</v>
      </c>
      <c r="S253" t="s">
        <v>73</v>
      </c>
      <c r="T253" t="s">
        <v>15</v>
      </c>
      <c r="U253">
        <v>52986943.82</v>
      </c>
      <c r="V253">
        <v>7.9598306600352198E-4</v>
      </c>
      <c r="W253">
        <v>19358.405275139707</v>
      </c>
      <c r="X253">
        <v>16299.777241667633</v>
      </c>
      <c r="Y253">
        <v>3058.6280334720736</v>
      </c>
      <c r="Z253"/>
    </row>
    <row r="254" spans="1:26" x14ac:dyDescent="0.25">
      <c r="A254" t="s">
        <v>57</v>
      </c>
      <c r="B254" t="s">
        <v>58</v>
      </c>
      <c r="C254" t="s">
        <v>161</v>
      </c>
      <c r="D254" t="s">
        <v>162</v>
      </c>
      <c r="E254" t="s">
        <v>61</v>
      </c>
      <c r="F254" t="s">
        <v>62</v>
      </c>
      <c r="G254" t="s">
        <v>63</v>
      </c>
      <c r="H254" t="s">
        <v>187</v>
      </c>
      <c r="I254" t="s">
        <v>16</v>
      </c>
      <c r="J254" t="s">
        <v>65</v>
      </c>
      <c r="K254" t="s">
        <v>66</v>
      </c>
      <c r="L254" t="s">
        <v>67</v>
      </c>
      <c r="M254" t="s">
        <v>68</v>
      </c>
      <c r="N254" t="s">
        <v>69</v>
      </c>
      <c r="O254" t="s">
        <v>70</v>
      </c>
      <c r="P254" t="s">
        <v>71</v>
      </c>
      <c r="Q254" t="s">
        <v>72</v>
      </c>
      <c r="R254">
        <v>3376.32</v>
      </c>
      <c r="S254" t="s">
        <v>73</v>
      </c>
      <c r="T254" t="s">
        <v>15</v>
      </c>
      <c r="U254">
        <v>52986943.82</v>
      </c>
      <c r="V254">
        <v>6.3719847883085605E-5</v>
      </c>
      <c r="W254">
        <v>1549.6744743380837</v>
      </c>
      <c r="X254">
        <v>1304.8259073926663</v>
      </c>
      <c r="Y254">
        <v>244.84856694541722</v>
      </c>
      <c r="Z254"/>
    </row>
    <row r="255" spans="1:26" x14ac:dyDescent="0.25">
      <c r="A255" t="s">
        <v>57</v>
      </c>
      <c r="B255" t="s">
        <v>58</v>
      </c>
      <c r="C255" t="s">
        <v>113</v>
      </c>
      <c r="D255" t="s">
        <v>114</v>
      </c>
      <c r="E255" t="s">
        <v>61</v>
      </c>
      <c r="F255" t="s">
        <v>62</v>
      </c>
      <c r="G255" t="s">
        <v>63</v>
      </c>
      <c r="H255" t="s">
        <v>187</v>
      </c>
      <c r="I255" t="s">
        <v>16</v>
      </c>
      <c r="J255" t="s">
        <v>65</v>
      </c>
      <c r="K255" t="s">
        <v>66</v>
      </c>
      <c r="L255" t="s">
        <v>85</v>
      </c>
      <c r="M255" t="s">
        <v>86</v>
      </c>
      <c r="N255" t="s">
        <v>163</v>
      </c>
      <c r="O255" t="s">
        <v>164</v>
      </c>
      <c r="P255" t="s">
        <v>71</v>
      </c>
      <c r="Q255" t="s">
        <v>72</v>
      </c>
      <c r="R255">
        <v>106571.02</v>
      </c>
      <c r="S255" t="s">
        <v>73</v>
      </c>
      <c r="T255" t="s">
        <v>15</v>
      </c>
      <c r="U255">
        <v>52986943.82</v>
      </c>
      <c r="V255">
        <v>2.0112694244459302E-3</v>
      </c>
      <c r="W255">
        <v>48914.317777394805</v>
      </c>
      <c r="X255">
        <v>41185.855568566425</v>
      </c>
      <c r="Y255">
        <v>7728.4622088283795</v>
      </c>
      <c r="Z255"/>
    </row>
    <row r="256" spans="1:26" x14ac:dyDescent="0.25">
      <c r="A256" t="s">
        <v>57</v>
      </c>
      <c r="B256" t="s">
        <v>58</v>
      </c>
      <c r="C256" t="s">
        <v>139</v>
      </c>
      <c r="D256" t="s">
        <v>140</v>
      </c>
      <c r="E256" t="s">
        <v>61</v>
      </c>
      <c r="F256" t="s">
        <v>62</v>
      </c>
      <c r="G256" t="s">
        <v>63</v>
      </c>
      <c r="H256" t="s">
        <v>187</v>
      </c>
      <c r="I256" t="s">
        <v>16</v>
      </c>
      <c r="J256" t="s">
        <v>65</v>
      </c>
      <c r="K256" t="s">
        <v>66</v>
      </c>
      <c r="L256" t="s">
        <v>77</v>
      </c>
      <c r="M256" t="s">
        <v>78</v>
      </c>
      <c r="N256" t="s">
        <v>155</v>
      </c>
      <c r="O256" t="s">
        <v>156</v>
      </c>
      <c r="P256" t="s">
        <v>71</v>
      </c>
      <c r="Q256" t="s">
        <v>72</v>
      </c>
      <c r="R256">
        <v>560512.81000000006</v>
      </c>
      <c r="S256" t="s">
        <v>73</v>
      </c>
      <c r="T256" t="s">
        <v>15</v>
      </c>
      <c r="U256">
        <v>52986943.82</v>
      </c>
      <c r="V256">
        <v>1.05783192913352E-2</v>
      </c>
      <c r="W256">
        <v>257266.01572022561</v>
      </c>
      <c r="X256">
        <v>216617.98523642996</v>
      </c>
      <c r="Y256">
        <v>40648.03048379565</v>
      </c>
      <c r="Z256"/>
    </row>
    <row r="257" spans="1:26" x14ac:dyDescent="0.25">
      <c r="A257" t="s">
        <v>57</v>
      </c>
      <c r="B257" t="s">
        <v>58</v>
      </c>
      <c r="C257" t="s">
        <v>139</v>
      </c>
      <c r="D257" t="s">
        <v>140</v>
      </c>
      <c r="E257" t="s">
        <v>61</v>
      </c>
      <c r="F257" t="s">
        <v>62</v>
      </c>
      <c r="G257" t="s">
        <v>63</v>
      </c>
      <c r="H257" t="s">
        <v>187</v>
      </c>
      <c r="I257" t="s">
        <v>16</v>
      </c>
      <c r="J257" t="s">
        <v>65</v>
      </c>
      <c r="K257" t="s">
        <v>66</v>
      </c>
      <c r="L257" t="s">
        <v>77</v>
      </c>
      <c r="M257" t="s">
        <v>78</v>
      </c>
      <c r="N257" t="s">
        <v>135</v>
      </c>
      <c r="O257" t="s">
        <v>136</v>
      </c>
      <c r="P257" t="s">
        <v>71</v>
      </c>
      <c r="Q257" t="s">
        <v>72</v>
      </c>
      <c r="R257">
        <v>5253.81</v>
      </c>
      <c r="S257" t="s">
        <v>73</v>
      </c>
      <c r="T257" t="s">
        <v>15</v>
      </c>
      <c r="U257">
        <v>52986943.82</v>
      </c>
      <c r="V257">
        <v>9.9152916194742701E-5</v>
      </c>
      <c r="W257">
        <v>2411.4110185119184</v>
      </c>
      <c r="X257">
        <v>2030.4080775870352</v>
      </c>
      <c r="Y257">
        <v>381.00294092488309</v>
      </c>
      <c r="Z257"/>
    </row>
    <row r="258" spans="1:26" x14ac:dyDescent="0.25">
      <c r="A258" t="s">
        <v>57</v>
      </c>
      <c r="B258" t="s">
        <v>58</v>
      </c>
      <c r="C258" t="s">
        <v>127</v>
      </c>
      <c r="D258" t="s">
        <v>128</v>
      </c>
      <c r="E258" t="s">
        <v>61</v>
      </c>
      <c r="F258" t="s">
        <v>62</v>
      </c>
      <c r="G258" t="s">
        <v>63</v>
      </c>
      <c r="H258" t="s">
        <v>187</v>
      </c>
      <c r="I258" t="s">
        <v>16</v>
      </c>
      <c r="J258" t="s">
        <v>65</v>
      </c>
      <c r="K258" t="s">
        <v>66</v>
      </c>
      <c r="L258" t="s">
        <v>67</v>
      </c>
      <c r="M258" t="s">
        <v>68</v>
      </c>
      <c r="N258" t="s">
        <v>69</v>
      </c>
      <c r="O258" t="s">
        <v>70</v>
      </c>
      <c r="P258" t="s">
        <v>71</v>
      </c>
      <c r="Q258" t="s">
        <v>72</v>
      </c>
      <c r="R258">
        <v>1578.33</v>
      </c>
      <c r="S258" t="s">
        <v>73</v>
      </c>
      <c r="T258" t="s">
        <v>15</v>
      </c>
      <c r="U258">
        <v>52986943.82</v>
      </c>
      <c r="V258">
        <v>2.9787149177006402E-5</v>
      </c>
      <c r="W258">
        <v>724.42710201699526</v>
      </c>
      <c r="X258">
        <v>609.96761989830998</v>
      </c>
      <c r="Y258">
        <v>114.45948211868526</v>
      </c>
      <c r="Z258"/>
    </row>
    <row r="259" spans="1:26" x14ac:dyDescent="0.25">
      <c r="A259" t="s">
        <v>57</v>
      </c>
      <c r="B259" t="s">
        <v>58</v>
      </c>
      <c r="C259" t="s">
        <v>81</v>
      </c>
      <c r="D259" t="s">
        <v>82</v>
      </c>
      <c r="E259" t="s">
        <v>61</v>
      </c>
      <c r="F259" t="s">
        <v>62</v>
      </c>
      <c r="G259" t="s">
        <v>63</v>
      </c>
      <c r="H259" t="s">
        <v>187</v>
      </c>
      <c r="I259" t="s">
        <v>16</v>
      </c>
      <c r="J259" t="s">
        <v>65</v>
      </c>
      <c r="K259" t="s">
        <v>66</v>
      </c>
      <c r="L259" t="s">
        <v>85</v>
      </c>
      <c r="M259" t="s">
        <v>86</v>
      </c>
      <c r="N259" t="s">
        <v>107</v>
      </c>
      <c r="O259" t="s">
        <v>108</v>
      </c>
      <c r="P259" t="s">
        <v>71</v>
      </c>
      <c r="Q259" t="s">
        <v>72</v>
      </c>
      <c r="R259">
        <v>107811.5</v>
      </c>
      <c r="S259" t="s">
        <v>73</v>
      </c>
      <c r="T259" t="s">
        <v>15</v>
      </c>
      <c r="U259">
        <v>52986943.82</v>
      </c>
      <c r="V259">
        <v>2.0346804746135699E-3</v>
      </c>
      <c r="W259">
        <v>49483.677373619925</v>
      </c>
      <c r="X259">
        <v>41665.256348587973</v>
      </c>
      <c r="Y259">
        <v>7818.4210250319484</v>
      </c>
      <c r="Z259"/>
    </row>
    <row r="260" spans="1:26" x14ac:dyDescent="0.25">
      <c r="A260" t="s">
        <v>57</v>
      </c>
      <c r="B260" t="s">
        <v>58</v>
      </c>
      <c r="C260" t="s">
        <v>161</v>
      </c>
      <c r="D260" t="s">
        <v>162</v>
      </c>
      <c r="E260" t="s">
        <v>61</v>
      </c>
      <c r="F260" t="s">
        <v>62</v>
      </c>
      <c r="G260" t="s">
        <v>63</v>
      </c>
      <c r="H260" t="s">
        <v>187</v>
      </c>
      <c r="I260" t="s">
        <v>16</v>
      </c>
      <c r="J260" t="s">
        <v>65</v>
      </c>
      <c r="K260" t="s">
        <v>66</v>
      </c>
      <c r="L260" t="s">
        <v>77</v>
      </c>
      <c r="M260" t="s">
        <v>78</v>
      </c>
      <c r="N260" t="s">
        <v>79</v>
      </c>
      <c r="O260" t="s">
        <v>80</v>
      </c>
      <c r="P260" t="s">
        <v>71</v>
      </c>
      <c r="Q260" t="s">
        <v>72</v>
      </c>
      <c r="R260">
        <v>1590.1</v>
      </c>
      <c r="S260" t="s">
        <v>73</v>
      </c>
      <c r="T260" t="s">
        <v>15</v>
      </c>
      <c r="U260">
        <v>52986943.82</v>
      </c>
      <c r="V260">
        <v>3.00092793689266E-5</v>
      </c>
      <c r="W260">
        <v>729.82933538437794</v>
      </c>
      <c r="X260">
        <v>614.51630039364625</v>
      </c>
      <c r="Y260">
        <v>115.31303499073172</v>
      </c>
      <c r="Z260"/>
    </row>
    <row r="261" spans="1:26" x14ac:dyDescent="0.25">
      <c r="A261" t="s">
        <v>57</v>
      </c>
      <c r="B261" t="s">
        <v>58</v>
      </c>
      <c r="C261" t="s">
        <v>89</v>
      </c>
      <c r="D261" t="s">
        <v>90</v>
      </c>
      <c r="E261" t="s">
        <v>61</v>
      </c>
      <c r="F261" t="s">
        <v>62</v>
      </c>
      <c r="G261" t="s">
        <v>63</v>
      </c>
      <c r="H261" t="s">
        <v>187</v>
      </c>
      <c r="I261" t="s">
        <v>16</v>
      </c>
      <c r="J261" t="s">
        <v>65</v>
      </c>
      <c r="K261" t="s">
        <v>66</v>
      </c>
      <c r="L261" t="s">
        <v>85</v>
      </c>
      <c r="M261" t="s">
        <v>86</v>
      </c>
      <c r="N261" t="s">
        <v>179</v>
      </c>
      <c r="O261" t="s">
        <v>180</v>
      </c>
      <c r="P261" t="s">
        <v>71</v>
      </c>
      <c r="Q261" t="s">
        <v>72</v>
      </c>
      <c r="R261">
        <v>65085.73</v>
      </c>
      <c r="S261" t="s">
        <v>73</v>
      </c>
      <c r="T261" t="s">
        <v>15</v>
      </c>
      <c r="U261">
        <v>52986943.82</v>
      </c>
      <c r="V261">
        <v>1.2283352333189901E-3</v>
      </c>
      <c r="W261">
        <v>29873.262731216306</v>
      </c>
      <c r="X261">
        <v>25153.287219684127</v>
      </c>
      <c r="Y261">
        <v>4719.9755115321759</v>
      </c>
      <c r="Z261"/>
    </row>
    <row r="262" spans="1:26" x14ac:dyDescent="0.25">
      <c r="A262" t="s">
        <v>57</v>
      </c>
      <c r="B262" t="s">
        <v>58</v>
      </c>
      <c r="C262" t="s">
        <v>89</v>
      </c>
      <c r="D262" t="s">
        <v>90</v>
      </c>
      <c r="E262" t="s">
        <v>61</v>
      </c>
      <c r="F262" t="s">
        <v>62</v>
      </c>
      <c r="G262" t="s">
        <v>63</v>
      </c>
      <c r="H262" t="s">
        <v>187</v>
      </c>
      <c r="I262" t="s">
        <v>16</v>
      </c>
      <c r="J262" t="s">
        <v>65</v>
      </c>
      <c r="K262" t="s">
        <v>66</v>
      </c>
      <c r="L262" t="s">
        <v>77</v>
      </c>
      <c r="M262" t="s">
        <v>78</v>
      </c>
      <c r="N262" t="s">
        <v>83</v>
      </c>
      <c r="O262" t="s">
        <v>84</v>
      </c>
      <c r="P262" t="s">
        <v>71</v>
      </c>
      <c r="Q262" t="s">
        <v>72</v>
      </c>
      <c r="R262">
        <v>3074.88</v>
      </c>
      <c r="S262" t="s">
        <v>73</v>
      </c>
      <c r="T262" t="s">
        <v>15</v>
      </c>
      <c r="U262">
        <v>52986943.82</v>
      </c>
      <c r="V262">
        <v>5.8030899280501301E-5</v>
      </c>
      <c r="W262">
        <v>1411.3185502715039</v>
      </c>
      <c r="X262">
        <v>1188.3302193286063</v>
      </c>
      <c r="Y262">
        <v>222.98833094289762</v>
      </c>
      <c r="Z262"/>
    </row>
    <row r="263" spans="1:26" x14ac:dyDescent="0.25">
      <c r="A263" t="s">
        <v>57</v>
      </c>
      <c r="B263" t="s">
        <v>58</v>
      </c>
      <c r="C263" t="s">
        <v>161</v>
      </c>
      <c r="D263" t="s">
        <v>162</v>
      </c>
      <c r="E263" t="s">
        <v>61</v>
      </c>
      <c r="F263" t="s">
        <v>62</v>
      </c>
      <c r="G263" t="s">
        <v>63</v>
      </c>
      <c r="H263" t="s">
        <v>187</v>
      </c>
      <c r="I263" t="s">
        <v>16</v>
      </c>
      <c r="J263" t="s">
        <v>65</v>
      </c>
      <c r="K263" t="s">
        <v>66</v>
      </c>
      <c r="L263" t="s">
        <v>93</v>
      </c>
      <c r="M263" t="s">
        <v>94</v>
      </c>
      <c r="N263" t="s">
        <v>95</v>
      </c>
      <c r="O263" t="s">
        <v>96</v>
      </c>
      <c r="P263" t="s">
        <v>71</v>
      </c>
      <c r="Q263" t="s">
        <v>72</v>
      </c>
      <c r="R263">
        <v>6105.57</v>
      </c>
      <c r="S263" t="s">
        <v>73</v>
      </c>
      <c r="T263" t="s">
        <v>15</v>
      </c>
      <c r="U263">
        <v>52986943.82</v>
      </c>
      <c r="V263">
        <v>1.1522781953118499E-4</v>
      </c>
      <c r="W263">
        <v>2802.3546287924019</v>
      </c>
      <c r="X263">
        <v>2359.5825974432023</v>
      </c>
      <c r="Y263">
        <v>442.77203134919949</v>
      </c>
      <c r="Z263"/>
    </row>
    <row r="264" spans="1:26" x14ac:dyDescent="0.25">
      <c r="A264" t="s">
        <v>57</v>
      </c>
      <c r="B264" t="s">
        <v>58</v>
      </c>
      <c r="C264" t="s">
        <v>133</v>
      </c>
      <c r="D264" t="s">
        <v>134</v>
      </c>
      <c r="E264" t="s">
        <v>61</v>
      </c>
      <c r="F264" t="s">
        <v>62</v>
      </c>
      <c r="G264" t="s">
        <v>63</v>
      </c>
      <c r="H264" t="s">
        <v>200</v>
      </c>
      <c r="I264" t="s">
        <v>14</v>
      </c>
      <c r="J264" t="s">
        <v>65</v>
      </c>
      <c r="K264" t="s">
        <v>66</v>
      </c>
      <c r="L264" t="s">
        <v>182</v>
      </c>
      <c r="M264" t="s">
        <v>183</v>
      </c>
      <c r="N264" t="s">
        <v>184</v>
      </c>
      <c r="O264" t="s">
        <v>185</v>
      </c>
      <c r="P264" t="s">
        <v>71</v>
      </c>
      <c r="Q264" t="s">
        <v>72</v>
      </c>
      <c r="R264">
        <v>794533.76</v>
      </c>
      <c r="S264" t="s">
        <v>73</v>
      </c>
      <c r="T264" t="s">
        <v>13</v>
      </c>
      <c r="U264">
        <v>52986943.82</v>
      </c>
      <c r="V264">
        <v>1.49948969070396E-2</v>
      </c>
      <c r="W264">
        <v>364677.72215662576</v>
      </c>
      <c r="X264">
        <v>307058.64205587888</v>
      </c>
      <c r="Y264">
        <v>57619.080100746869</v>
      </c>
      <c r="Z264"/>
    </row>
    <row r="265" spans="1:26" x14ac:dyDescent="0.25">
      <c r="A265" t="s">
        <v>57</v>
      </c>
      <c r="B265" t="s">
        <v>58</v>
      </c>
      <c r="C265" t="s">
        <v>137</v>
      </c>
      <c r="D265" t="s">
        <v>138</v>
      </c>
      <c r="E265" t="s">
        <v>61</v>
      </c>
      <c r="F265" t="s">
        <v>62</v>
      </c>
      <c r="G265" t="s">
        <v>63</v>
      </c>
      <c r="H265" t="s">
        <v>200</v>
      </c>
      <c r="I265" t="s">
        <v>14</v>
      </c>
      <c r="J265" t="s">
        <v>65</v>
      </c>
      <c r="K265" t="s">
        <v>66</v>
      </c>
      <c r="L265" t="s">
        <v>182</v>
      </c>
      <c r="M265" t="s">
        <v>183</v>
      </c>
      <c r="N265" t="s">
        <v>184</v>
      </c>
      <c r="O265" t="s">
        <v>185</v>
      </c>
      <c r="P265" t="s">
        <v>71</v>
      </c>
      <c r="Q265" t="s">
        <v>72</v>
      </c>
      <c r="R265">
        <v>129158.87</v>
      </c>
      <c r="S265" t="s">
        <v>73</v>
      </c>
      <c r="T265" t="s">
        <v>13</v>
      </c>
      <c r="U265">
        <v>52986943.82</v>
      </c>
      <c r="V265">
        <v>2.4375602872806E-3</v>
      </c>
      <c r="W265">
        <v>59281.76356901924</v>
      </c>
      <c r="X265">
        <v>49915.244925114195</v>
      </c>
      <c r="Y265">
        <v>9366.5186439050394</v>
      </c>
      <c r="Z265"/>
    </row>
    <row r="266" spans="1:26" x14ac:dyDescent="0.25">
      <c r="A266" t="s">
        <v>57</v>
      </c>
      <c r="B266" t="s">
        <v>58</v>
      </c>
      <c r="C266" t="s">
        <v>173</v>
      </c>
      <c r="D266" t="s">
        <v>174</v>
      </c>
      <c r="E266" t="s">
        <v>61</v>
      </c>
      <c r="F266" t="s">
        <v>62</v>
      </c>
      <c r="G266" t="s">
        <v>63</v>
      </c>
      <c r="H266" t="s">
        <v>200</v>
      </c>
      <c r="I266" t="s">
        <v>14</v>
      </c>
      <c r="J266" t="s">
        <v>65</v>
      </c>
      <c r="K266" t="s">
        <v>66</v>
      </c>
      <c r="L266" t="s">
        <v>182</v>
      </c>
      <c r="M266" t="s">
        <v>183</v>
      </c>
      <c r="N266" t="s">
        <v>184</v>
      </c>
      <c r="O266" t="s">
        <v>185</v>
      </c>
      <c r="P266" t="s">
        <v>71</v>
      </c>
      <c r="Q266" t="s">
        <v>72</v>
      </c>
      <c r="R266">
        <v>259821.86</v>
      </c>
      <c r="S266" t="s">
        <v>73</v>
      </c>
      <c r="T266" t="s">
        <v>13</v>
      </c>
      <c r="U266">
        <v>52986943.82</v>
      </c>
      <c r="V266">
        <v>4.9035071900472597E-3</v>
      </c>
      <c r="W266">
        <v>119253.89308982654</v>
      </c>
      <c r="X266">
        <v>100411.77798163395</v>
      </c>
      <c r="Y266">
        <v>18842.115108192593</v>
      </c>
      <c r="Z266"/>
    </row>
    <row r="267" spans="1:26" x14ac:dyDescent="0.25">
      <c r="A267" t="s">
        <v>57</v>
      </c>
      <c r="B267" t="s">
        <v>58</v>
      </c>
      <c r="C267" t="s">
        <v>75</v>
      </c>
      <c r="D267" t="s">
        <v>76</v>
      </c>
      <c r="E267" t="s">
        <v>61</v>
      </c>
      <c r="F267" t="s">
        <v>62</v>
      </c>
      <c r="G267" t="s">
        <v>63</v>
      </c>
      <c r="H267" t="s">
        <v>200</v>
      </c>
      <c r="I267" t="s">
        <v>14</v>
      </c>
      <c r="J267" t="s">
        <v>65</v>
      </c>
      <c r="K267" t="s">
        <v>66</v>
      </c>
      <c r="L267" t="s">
        <v>182</v>
      </c>
      <c r="M267" t="s">
        <v>183</v>
      </c>
      <c r="N267" t="s">
        <v>184</v>
      </c>
      <c r="O267" t="s">
        <v>185</v>
      </c>
      <c r="P267" t="s">
        <v>71</v>
      </c>
      <c r="Q267" t="s">
        <v>72</v>
      </c>
      <c r="R267">
        <v>418736.05</v>
      </c>
      <c r="S267" t="s">
        <v>73</v>
      </c>
      <c r="T267" t="s">
        <v>13</v>
      </c>
      <c r="U267">
        <v>52986943.82</v>
      </c>
      <c r="V267">
        <v>7.90262694565802E-3</v>
      </c>
      <c r="W267">
        <v>192192.85143889042</v>
      </c>
      <c r="X267">
        <v>161826.38091154571</v>
      </c>
      <c r="Y267">
        <v>30366.470527344685</v>
      </c>
      <c r="Z267"/>
    </row>
    <row r="268" spans="1:26" x14ac:dyDescent="0.25">
      <c r="A268" t="s">
        <v>57</v>
      </c>
      <c r="B268" t="s">
        <v>58</v>
      </c>
      <c r="C268" t="s">
        <v>151</v>
      </c>
      <c r="D268" t="s">
        <v>152</v>
      </c>
      <c r="E268" t="s">
        <v>61</v>
      </c>
      <c r="F268" t="s">
        <v>62</v>
      </c>
      <c r="G268" t="s">
        <v>63</v>
      </c>
      <c r="H268" t="s">
        <v>200</v>
      </c>
      <c r="I268" t="s">
        <v>14</v>
      </c>
      <c r="J268" t="s">
        <v>65</v>
      </c>
      <c r="K268" t="s">
        <v>66</v>
      </c>
      <c r="L268" t="s">
        <v>182</v>
      </c>
      <c r="M268" t="s">
        <v>183</v>
      </c>
      <c r="N268" t="s">
        <v>184</v>
      </c>
      <c r="O268" t="s">
        <v>185</v>
      </c>
      <c r="P268" t="s">
        <v>71</v>
      </c>
      <c r="Q268" t="s">
        <v>72</v>
      </c>
      <c r="R268">
        <v>208383.03</v>
      </c>
      <c r="S268" t="s">
        <v>73</v>
      </c>
      <c r="T268" t="s">
        <v>13</v>
      </c>
      <c r="U268">
        <v>52986943.82</v>
      </c>
      <c r="V268">
        <v>3.9327240821416401E-3</v>
      </c>
      <c r="W268">
        <v>95644.329470022712</v>
      </c>
      <c r="X268">
        <v>80532.525413759126</v>
      </c>
      <c r="Y268">
        <v>15111.804056263589</v>
      </c>
      <c r="Z268"/>
    </row>
    <row r="269" spans="1:26" x14ac:dyDescent="0.25">
      <c r="A269" t="s">
        <v>57</v>
      </c>
      <c r="B269" t="s">
        <v>58</v>
      </c>
      <c r="C269" t="s">
        <v>111</v>
      </c>
      <c r="D269" t="s">
        <v>112</v>
      </c>
      <c r="E269" t="s">
        <v>61</v>
      </c>
      <c r="F269" t="s">
        <v>62</v>
      </c>
      <c r="G269" t="s">
        <v>63</v>
      </c>
      <c r="H269" t="s">
        <v>200</v>
      </c>
      <c r="I269" t="s">
        <v>14</v>
      </c>
      <c r="J269" t="s">
        <v>65</v>
      </c>
      <c r="K269" t="s">
        <v>66</v>
      </c>
      <c r="L269" t="s">
        <v>182</v>
      </c>
      <c r="M269" t="s">
        <v>183</v>
      </c>
      <c r="N269" t="s">
        <v>184</v>
      </c>
      <c r="O269" t="s">
        <v>185</v>
      </c>
      <c r="P269" t="s">
        <v>71</v>
      </c>
      <c r="Q269" t="s">
        <v>72</v>
      </c>
      <c r="R269">
        <v>783825.06</v>
      </c>
      <c r="S269" t="s">
        <v>73</v>
      </c>
      <c r="T269" t="s">
        <v>13</v>
      </c>
      <c r="U269">
        <v>52986943.82</v>
      </c>
      <c r="V269">
        <v>1.47927961775396E-2</v>
      </c>
      <c r="W269">
        <v>359762.60775889672</v>
      </c>
      <c r="X269">
        <v>302920.11573299102</v>
      </c>
      <c r="Y269">
        <v>56842.492025905682</v>
      </c>
      <c r="Z269"/>
    </row>
    <row r="270" spans="1:26" x14ac:dyDescent="0.25">
      <c r="A270" t="s">
        <v>57</v>
      </c>
      <c r="B270" t="s">
        <v>58</v>
      </c>
      <c r="C270" t="s">
        <v>109</v>
      </c>
      <c r="D270" t="s">
        <v>110</v>
      </c>
      <c r="E270" t="s">
        <v>61</v>
      </c>
      <c r="F270" t="s">
        <v>62</v>
      </c>
      <c r="G270" t="s">
        <v>63</v>
      </c>
      <c r="H270" t="s">
        <v>200</v>
      </c>
      <c r="I270" t="s">
        <v>14</v>
      </c>
      <c r="J270" t="s">
        <v>65</v>
      </c>
      <c r="K270" t="s">
        <v>66</v>
      </c>
      <c r="L270" t="s">
        <v>182</v>
      </c>
      <c r="M270" t="s">
        <v>183</v>
      </c>
      <c r="N270" t="s">
        <v>184</v>
      </c>
      <c r="O270" t="s">
        <v>185</v>
      </c>
      <c r="P270" t="s">
        <v>71</v>
      </c>
      <c r="Q270" t="s">
        <v>72</v>
      </c>
      <c r="R270">
        <v>408809.19</v>
      </c>
      <c r="S270" t="s">
        <v>73</v>
      </c>
      <c r="T270" t="s">
        <v>13</v>
      </c>
      <c r="U270">
        <v>52986943.82</v>
      </c>
      <c r="V270">
        <v>7.71528154914446E-3</v>
      </c>
      <c r="W270">
        <v>187636.58853954225</v>
      </c>
      <c r="X270">
        <v>157990.00755029457</v>
      </c>
      <c r="Y270">
        <v>29646.580989247675</v>
      </c>
      <c r="Z270"/>
    </row>
    <row r="271" spans="1:26" x14ac:dyDescent="0.25">
      <c r="A271" t="s">
        <v>57</v>
      </c>
      <c r="B271" t="s">
        <v>58</v>
      </c>
      <c r="C271" t="s">
        <v>161</v>
      </c>
      <c r="D271" t="s">
        <v>162</v>
      </c>
      <c r="E271" t="s">
        <v>61</v>
      </c>
      <c r="F271" t="s">
        <v>62</v>
      </c>
      <c r="G271" t="s">
        <v>63</v>
      </c>
      <c r="H271" t="s">
        <v>200</v>
      </c>
      <c r="I271" t="s">
        <v>14</v>
      </c>
      <c r="J271" t="s">
        <v>65</v>
      </c>
      <c r="K271" t="s">
        <v>66</v>
      </c>
      <c r="L271" t="s">
        <v>182</v>
      </c>
      <c r="M271" t="s">
        <v>183</v>
      </c>
      <c r="N271" t="s">
        <v>184</v>
      </c>
      <c r="O271" t="s">
        <v>185</v>
      </c>
      <c r="P271" t="s">
        <v>71</v>
      </c>
      <c r="Q271" t="s">
        <v>72</v>
      </c>
      <c r="R271">
        <v>290015.03999999998</v>
      </c>
      <c r="S271" t="s">
        <v>73</v>
      </c>
      <c r="T271" t="s">
        <v>13</v>
      </c>
      <c r="U271">
        <v>52986943.82</v>
      </c>
      <c r="V271">
        <v>5.4733302034780402E-3</v>
      </c>
      <c r="W271">
        <v>133112.05829487077</v>
      </c>
      <c r="X271">
        <v>112080.35308428119</v>
      </c>
      <c r="Y271">
        <v>21031.705210589582</v>
      </c>
      <c r="Z271"/>
    </row>
    <row r="272" spans="1:26" x14ac:dyDescent="0.25">
      <c r="A272" t="s">
        <v>57</v>
      </c>
      <c r="B272" t="s">
        <v>58</v>
      </c>
      <c r="C272" t="s">
        <v>81</v>
      </c>
      <c r="D272" t="s">
        <v>82</v>
      </c>
      <c r="E272" t="s">
        <v>61</v>
      </c>
      <c r="F272" t="s">
        <v>62</v>
      </c>
      <c r="G272" t="s">
        <v>63</v>
      </c>
      <c r="H272" t="s">
        <v>200</v>
      </c>
      <c r="I272" t="s">
        <v>14</v>
      </c>
      <c r="J272" t="s">
        <v>65</v>
      </c>
      <c r="K272" t="s">
        <v>66</v>
      </c>
      <c r="L272" t="s">
        <v>182</v>
      </c>
      <c r="M272" t="s">
        <v>183</v>
      </c>
      <c r="N272" t="s">
        <v>184</v>
      </c>
      <c r="O272" t="s">
        <v>185</v>
      </c>
      <c r="P272" t="s">
        <v>71</v>
      </c>
      <c r="Q272" t="s">
        <v>72</v>
      </c>
      <c r="R272">
        <v>333763.09999999998</v>
      </c>
      <c r="S272" t="s">
        <v>73</v>
      </c>
      <c r="T272" t="s">
        <v>13</v>
      </c>
      <c r="U272">
        <v>52986943.82</v>
      </c>
      <c r="V272">
        <v>6.2989686880944602E-3</v>
      </c>
      <c r="W272">
        <v>153191.68696863722</v>
      </c>
      <c r="X272">
        <v>128987.40042759254</v>
      </c>
      <c r="Y272">
        <v>24204.286541044683</v>
      </c>
      <c r="Z272"/>
    </row>
    <row r="273" spans="1:26" x14ac:dyDescent="0.25">
      <c r="A273" t="s">
        <v>57</v>
      </c>
      <c r="B273" t="s">
        <v>58</v>
      </c>
      <c r="C273" t="s">
        <v>117</v>
      </c>
      <c r="D273" t="s">
        <v>118</v>
      </c>
      <c r="E273" t="s">
        <v>61</v>
      </c>
      <c r="F273" t="s">
        <v>62</v>
      </c>
      <c r="G273" t="s">
        <v>63</v>
      </c>
      <c r="H273" t="s">
        <v>200</v>
      </c>
      <c r="I273" t="s">
        <v>14</v>
      </c>
      <c r="J273" t="s">
        <v>65</v>
      </c>
      <c r="K273" t="s">
        <v>66</v>
      </c>
      <c r="L273" t="s">
        <v>182</v>
      </c>
      <c r="M273" t="s">
        <v>183</v>
      </c>
      <c r="N273" t="s">
        <v>184</v>
      </c>
      <c r="O273" t="s">
        <v>185</v>
      </c>
      <c r="P273" t="s">
        <v>71</v>
      </c>
      <c r="Q273" t="s">
        <v>72</v>
      </c>
      <c r="R273">
        <v>1042504.6</v>
      </c>
      <c r="S273" t="s">
        <v>73</v>
      </c>
      <c r="T273" t="s">
        <v>13</v>
      </c>
      <c r="U273">
        <v>52986943.82</v>
      </c>
      <c r="V273">
        <v>1.96747448492492E-2</v>
      </c>
      <c r="W273">
        <v>478492.19505261217</v>
      </c>
      <c r="X273">
        <v>402890.42823429941</v>
      </c>
      <c r="Y273">
        <v>75601.766818312724</v>
      </c>
      <c r="Z273"/>
    </row>
    <row r="274" spans="1:26" x14ac:dyDescent="0.25">
      <c r="A274" t="s">
        <v>57</v>
      </c>
      <c r="B274" t="s">
        <v>58</v>
      </c>
      <c r="C274" t="s">
        <v>139</v>
      </c>
      <c r="D274" t="s">
        <v>140</v>
      </c>
      <c r="E274" t="s">
        <v>61</v>
      </c>
      <c r="F274" t="s">
        <v>62</v>
      </c>
      <c r="G274" t="s">
        <v>63</v>
      </c>
      <c r="H274" t="s">
        <v>200</v>
      </c>
      <c r="I274" t="s">
        <v>14</v>
      </c>
      <c r="J274" t="s">
        <v>65</v>
      </c>
      <c r="K274" t="s">
        <v>66</v>
      </c>
      <c r="L274" t="s">
        <v>182</v>
      </c>
      <c r="M274" t="s">
        <v>183</v>
      </c>
      <c r="N274" t="s">
        <v>184</v>
      </c>
      <c r="O274" t="s">
        <v>185</v>
      </c>
      <c r="P274" t="s">
        <v>71</v>
      </c>
      <c r="Q274" t="s">
        <v>72</v>
      </c>
      <c r="R274">
        <v>1055748.76</v>
      </c>
      <c r="S274" t="s">
        <v>73</v>
      </c>
      <c r="T274" t="s">
        <v>13</v>
      </c>
      <c r="U274">
        <v>52986943.82</v>
      </c>
      <c r="V274">
        <v>1.9924696234348699E-2</v>
      </c>
      <c r="W274">
        <v>484571.04323230096</v>
      </c>
      <c r="X274">
        <v>408008.81840159738</v>
      </c>
      <c r="Y274">
        <v>76562.224830703548</v>
      </c>
      <c r="Z274"/>
    </row>
    <row r="275" spans="1:26" x14ac:dyDescent="0.25">
      <c r="A275" t="s">
        <v>57</v>
      </c>
      <c r="B275" t="s">
        <v>58</v>
      </c>
      <c r="C275" t="s">
        <v>127</v>
      </c>
      <c r="D275" t="s">
        <v>128</v>
      </c>
      <c r="E275" t="s">
        <v>61</v>
      </c>
      <c r="F275" t="s">
        <v>62</v>
      </c>
      <c r="G275" t="s">
        <v>63</v>
      </c>
      <c r="H275" t="s">
        <v>200</v>
      </c>
      <c r="I275" t="s">
        <v>14</v>
      </c>
      <c r="J275" t="s">
        <v>65</v>
      </c>
      <c r="K275" t="s">
        <v>66</v>
      </c>
      <c r="L275" t="s">
        <v>182</v>
      </c>
      <c r="M275" t="s">
        <v>183</v>
      </c>
      <c r="N275" t="s">
        <v>184</v>
      </c>
      <c r="O275" t="s">
        <v>185</v>
      </c>
      <c r="P275" t="s">
        <v>71</v>
      </c>
      <c r="Q275" t="s">
        <v>72</v>
      </c>
      <c r="R275">
        <v>938002.87</v>
      </c>
      <c r="S275" t="s">
        <v>73</v>
      </c>
      <c r="T275" t="s">
        <v>13</v>
      </c>
      <c r="U275">
        <v>52986943.82</v>
      </c>
      <c r="V275">
        <v>1.7702528252741899E-2</v>
      </c>
      <c r="W275">
        <v>430527.64681512979</v>
      </c>
      <c r="X275">
        <v>362504.27861833927</v>
      </c>
      <c r="Y275">
        <v>68023.368196790514</v>
      </c>
      <c r="Z275"/>
    </row>
    <row r="276" spans="1:26" x14ac:dyDescent="0.25">
      <c r="A276" t="s">
        <v>57</v>
      </c>
      <c r="B276" t="s">
        <v>58</v>
      </c>
      <c r="C276" t="s">
        <v>101</v>
      </c>
      <c r="D276" t="s">
        <v>102</v>
      </c>
      <c r="E276" t="s">
        <v>61</v>
      </c>
      <c r="F276" t="s">
        <v>62</v>
      </c>
      <c r="G276" t="s">
        <v>63</v>
      </c>
      <c r="H276" t="s">
        <v>200</v>
      </c>
      <c r="I276" t="s">
        <v>14</v>
      </c>
      <c r="J276" t="s">
        <v>65</v>
      </c>
      <c r="K276" t="s">
        <v>66</v>
      </c>
      <c r="L276" t="s">
        <v>182</v>
      </c>
      <c r="M276" t="s">
        <v>183</v>
      </c>
      <c r="N276" t="s">
        <v>184</v>
      </c>
      <c r="O276" t="s">
        <v>185</v>
      </c>
      <c r="P276" t="s">
        <v>71</v>
      </c>
      <c r="Q276" t="s">
        <v>72</v>
      </c>
      <c r="R276">
        <v>1430532.75</v>
      </c>
      <c r="S276" t="s">
        <v>73</v>
      </c>
      <c r="T276" t="s">
        <v>13</v>
      </c>
      <c r="U276">
        <v>52986943.82</v>
      </c>
      <c r="V276">
        <v>2.6997834690364701E-2</v>
      </c>
      <c r="W276">
        <v>656590.63340550172</v>
      </c>
      <c r="X276">
        <v>552849.31332743238</v>
      </c>
      <c r="Y276">
        <v>103741.32007806927</v>
      </c>
      <c r="Z276"/>
    </row>
    <row r="277" spans="1:26" x14ac:dyDescent="0.25">
      <c r="A277" t="s">
        <v>57</v>
      </c>
      <c r="B277" t="s">
        <v>58</v>
      </c>
      <c r="C277" t="s">
        <v>165</v>
      </c>
      <c r="D277" t="s">
        <v>166</v>
      </c>
      <c r="E277" t="s">
        <v>61</v>
      </c>
      <c r="F277" t="s">
        <v>62</v>
      </c>
      <c r="G277" t="s">
        <v>63</v>
      </c>
      <c r="H277" t="s">
        <v>200</v>
      </c>
      <c r="I277" t="s">
        <v>14</v>
      </c>
      <c r="J277" t="s">
        <v>65</v>
      </c>
      <c r="K277" t="s">
        <v>66</v>
      </c>
      <c r="L277" t="s">
        <v>182</v>
      </c>
      <c r="M277" t="s">
        <v>183</v>
      </c>
      <c r="N277" t="s">
        <v>184</v>
      </c>
      <c r="O277" t="s">
        <v>185</v>
      </c>
      <c r="P277" t="s">
        <v>71</v>
      </c>
      <c r="Q277" t="s">
        <v>72</v>
      </c>
      <c r="R277">
        <v>381088.81</v>
      </c>
      <c r="S277" t="s">
        <v>73</v>
      </c>
      <c r="T277" t="s">
        <v>13</v>
      </c>
      <c r="U277">
        <v>52986943.82</v>
      </c>
      <c r="V277">
        <v>7.1921266358479299E-3</v>
      </c>
      <c r="W277">
        <v>174913.39722327123</v>
      </c>
      <c r="X277">
        <v>147277.08046199437</v>
      </c>
      <c r="Y277">
        <v>27636.316761276856</v>
      </c>
      <c r="Z277"/>
    </row>
    <row r="278" spans="1:26" x14ac:dyDescent="0.25">
      <c r="A278" t="s">
        <v>57</v>
      </c>
      <c r="B278" t="s">
        <v>58</v>
      </c>
      <c r="C278" t="s">
        <v>131</v>
      </c>
      <c r="D278" t="s">
        <v>132</v>
      </c>
      <c r="E278" t="s">
        <v>61</v>
      </c>
      <c r="F278" t="s">
        <v>62</v>
      </c>
      <c r="G278" t="s">
        <v>63</v>
      </c>
      <c r="H278" t="s">
        <v>200</v>
      </c>
      <c r="I278" t="s">
        <v>14</v>
      </c>
      <c r="J278" t="s">
        <v>65</v>
      </c>
      <c r="K278" t="s">
        <v>66</v>
      </c>
      <c r="L278" t="s">
        <v>182</v>
      </c>
      <c r="M278" t="s">
        <v>183</v>
      </c>
      <c r="N278" t="s">
        <v>184</v>
      </c>
      <c r="O278" t="s">
        <v>185</v>
      </c>
      <c r="P278" t="s">
        <v>71</v>
      </c>
      <c r="Q278" t="s">
        <v>72</v>
      </c>
      <c r="R278">
        <v>423670.15</v>
      </c>
      <c r="S278" t="s">
        <v>73</v>
      </c>
      <c r="T278" t="s">
        <v>13</v>
      </c>
      <c r="U278">
        <v>52986943.82</v>
      </c>
      <c r="V278">
        <v>7.9957461113295096E-3</v>
      </c>
      <c r="W278">
        <v>194457.52090855927</v>
      </c>
      <c r="X278">
        <v>163733.2326050069</v>
      </c>
      <c r="Y278">
        <v>30724.288303552363</v>
      </c>
      <c r="Z278"/>
    </row>
    <row r="279" spans="1:26" x14ac:dyDescent="0.25">
      <c r="A279" t="s">
        <v>57</v>
      </c>
      <c r="B279" t="s">
        <v>58</v>
      </c>
      <c r="C279" t="s">
        <v>125</v>
      </c>
      <c r="D279" t="s">
        <v>126</v>
      </c>
      <c r="E279" t="s">
        <v>61</v>
      </c>
      <c r="F279" t="s">
        <v>62</v>
      </c>
      <c r="G279" t="s">
        <v>63</v>
      </c>
      <c r="H279" t="s">
        <v>200</v>
      </c>
      <c r="I279" t="s">
        <v>14</v>
      </c>
      <c r="J279" t="s">
        <v>65</v>
      </c>
      <c r="K279" t="s">
        <v>66</v>
      </c>
      <c r="L279" t="s">
        <v>182</v>
      </c>
      <c r="M279" t="s">
        <v>183</v>
      </c>
      <c r="N279" t="s">
        <v>184</v>
      </c>
      <c r="O279" t="s">
        <v>185</v>
      </c>
      <c r="P279" t="s">
        <v>71</v>
      </c>
      <c r="Q279" t="s">
        <v>72</v>
      </c>
      <c r="R279">
        <v>343384.39</v>
      </c>
      <c r="S279" t="s">
        <v>73</v>
      </c>
      <c r="T279" t="s">
        <v>13</v>
      </c>
      <c r="U279">
        <v>52986943.82</v>
      </c>
      <c r="V279">
        <v>6.4805471922762398E-3</v>
      </c>
      <c r="W279">
        <v>157607.6983429156</v>
      </c>
      <c r="X279">
        <v>132705.68200473493</v>
      </c>
      <c r="Y279">
        <v>24902.016338180663</v>
      </c>
      <c r="Z279"/>
    </row>
    <row r="280" spans="1:26" x14ac:dyDescent="0.25">
      <c r="A280" t="s">
        <v>57</v>
      </c>
      <c r="B280" t="s">
        <v>58</v>
      </c>
      <c r="C280" t="s">
        <v>89</v>
      </c>
      <c r="D280" t="s">
        <v>90</v>
      </c>
      <c r="E280" t="s">
        <v>61</v>
      </c>
      <c r="F280" t="s">
        <v>62</v>
      </c>
      <c r="G280" t="s">
        <v>63</v>
      </c>
      <c r="H280" t="s">
        <v>200</v>
      </c>
      <c r="I280" t="s">
        <v>14</v>
      </c>
      <c r="J280" t="s">
        <v>65</v>
      </c>
      <c r="K280" t="s">
        <v>66</v>
      </c>
      <c r="L280" t="s">
        <v>182</v>
      </c>
      <c r="M280" t="s">
        <v>183</v>
      </c>
      <c r="N280" t="s">
        <v>184</v>
      </c>
      <c r="O280" t="s">
        <v>185</v>
      </c>
      <c r="P280" t="s">
        <v>71</v>
      </c>
      <c r="Q280" t="s">
        <v>72</v>
      </c>
      <c r="R280">
        <v>3355863.12</v>
      </c>
      <c r="S280" t="s">
        <v>73</v>
      </c>
      <c r="T280" t="s">
        <v>13</v>
      </c>
      <c r="U280">
        <v>52986943.82</v>
      </c>
      <c r="V280">
        <v>6.3333773908532606E-2</v>
      </c>
      <c r="W280">
        <v>1540285.1081759299</v>
      </c>
      <c r="X280">
        <v>1296920.0610841329</v>
      </c>
      <c r="Y280">
        <v>243365.04709179694</v>
      </c>
      <c r="Z280"/>
    </row>
    <row r="281" spans="1:26" x14ac:dyDescent="0.25">
      <c r="A281" t="s">
        <v>57</v>
      </c>
      <c r="B281" t="s">
        <v>58</v>
      </c>
      <c r="C281" t="s">
        <v>121</v>
      </c>
      <c r="D281" t="s">
        <v>122</v>
      </c>
      <c r="E281" t="s">
        <v>61</v>
      </c>
      <c r="F281" t="s">
        <v>62</v>
      </c>
      <c r="G281" t="s">
        <v>63</v>
      </c>
      <c r="H281" t="s">
        <v>200</v>
      </c>
      <c r="I281" t="s">
        <v>14</v>
      </c>
      <c r="J281" t="s">
        <v>65</v>
      </c>
      <c r="K281" t="s">
        <v>66</v>
      </c>
      <c r="L281" t="s">
        <v>182</v>
      </c>
      <c r="M281" t="s">
        <v>183</v>
      </c>
      <c r="N281" t="s">
        <v>184</v>
      </c>
      <c r="O281" t="s">
        <v>185</v>
      </c>
      <c r="P281" t="s">
        <v>71</v>
      </c>
      <c r="Q281" t="s">
        <v>72</v>
      </c>
      <c r="R281">
        <v>341637.26</v>
      </c>
      <c r="S281" t="s">
        <v>73</v>
      </c>
      <c r="T281" t="s">
        <v>13</v>
      </c>
      <c r="U281">
        <v>52986943.82</v>
      </c>
      <c r="V281">
        <v>6.4475743526662601E-3</v>
      </c>
      <c r="W281">
        <v>156805.79486091447</v>
      </c>
      <c r="X281">
        <v>132030.47927288996</v>
      </c>
      <c r="Y281">
        <v>24775.315588024485</v>
      </c>
      <c r="Z281"/>
    </row>
    <row r="282" spans="1:26" x14ac:dyDescent="0.25">
      <c r="A282" t="s">
        <v>57</v>
      </c>
      <c r="B282" t="s">
        <v>58</v>
      </c>
      <c r="C282" t="s">
        <v>123</v>
      </c>
      <c r="D282" t="s">
        <v>124</v>
      </c>
      <c r="E282" t="s">
        <v>61</v>
      </c>
      <c r="F282" t="s">
        <v>62</v>
      </c>
      <c r="G282" t="s">
        <v>63</v>
      </c>
      <c r="H282" t="s">
        <v>200</v>
      </c>
      <c r="I282" t="s">
        <v>14</v>
      </c>
      <c r="J282" t="s">
        <v>65</v>
      </c>
      <c r="K282" t="s">
        <v>66</v>
      </c>
      <c r="L282" t="s">
        <v>182</v>
      </c>
      <c r="M282" t="s">
        <v>183</v>
      </c>
      <c r="N282" t="s">
        <v>184</v>
      </c>
      <c r="O282" t="s">
        <v>185</v>
      </c>
      <c r="P282" t="s">
        <v>71</v>
      </c>
      <c r="Q282" t="s">
        <v>72</v>
      </c>
      <c r="R282">
        <v>2211740.4900000002</v>
      </c>
      <c r="S282" t="s">
        <v>73</v>
      </c>
      <c r="T282" t="s">
        <v>13</v>
      </c>
      <c r="U282">
        <v>52986943.82</v>
      </c>
      <c r="V282">
        <v>4.1741235303425397E-2</v>
      </c>
      <c r="W282">
        <v>1015151.9350100127</v>
      </c>
      <c r="X282">
        <v>854757.92927843065</v>
      </c>
      <c r="Y282">
        <v>160394.005731582</v>
      </c>
      <c r="Z282"/>
    </row>
    <row r="283" spans="1:26" x14ac:dyDescent="0.25">
      <c r="A283" t="s">
        <v>57</v>
      </c>
      <c r="B283" t="s">
        <v>58</v>
      </c>
      <c r="C283" t="s">
        <v>113</v>
      </c>
      <c r="D283" t="s">
        <v>114</v>
      </c>
      <c r="E283" t="s">
        <v>61</v>
      </c>
      <c r="F283" t="s">
        <v>62</v>
      </c>
      <c r="G283" t="s">
        <v>63</v>
      </c>
      <c r="H283" t="s">
        <v>200</v>
      </c>
      <c r="I283" t="s">
        <v>14</v>
      </c>
      <c r="J283" t="s">
        <v>65</v>
      </c>
      <c r="K283" t="s">
        <v>66</v>
      </c>
      <c r="L283" t="s">
        <v>182</v>
      </c>
      <c r="M283" t="s">
        <v>183</v>
      </c>
      <c r="N283" t="s">
        <v>184</v>
      </c>
      <c r="O283" t="s">
        <v>185</v>
      </c>
      <c r="P283" t="s">
        <v>71</v>
      </c>
      <c r="Q283" t="s">
        <v>72</v>
      </c>
      <c r="R283">
        <v>1349327.42</v>
      </c>
      <c r="S283" t="s">
        <v>73</v>
      </c>
      <c r="T283" t="s">
        <v>13</v>
      </c>
      <c r="U283">
        <v>52986943.82</v>
      </c>
      <c r="V283">
        <v>2.5465281118755401E-2</v>
      </c>
      <c r="W283">
        <v>619318.74357242777</v>
      </c>
      <c r="X283">
        <v>521466.38208798418</v>
      </c>
      <c r="Y283">
        <v>97852.361484443594</v>
      </c>
      <c r="Z283"/>
    </row>
    <row r="284" spans="1:26" x14ac:dyDescent="0.25">
      <c r="A284" t="s">
        <v>57</v>
      </c>
      <c r="B284" t="s">
        <v>58</v>
      </c>
      <c r="C284" t="s">
        <v>161</v>
      </c>
      <c r="D284" t="s">
        <v>162</v>
      </c>
      <c r="E284" t="s">
        <v>61</v>
      </c>
      <c r="F284" t="s">
        <v>62</v>
      </c>
      <c r="G284" t="s">
        <v>63</v>
      </c>
      <c r="H284" t="s">
        <v>201</v>
      </c>
      <c r="I284" t="s">
        <v>21</v>
      </c>
      <c r="J284" t="s">
        <v>65</v>
      </c>
      <c r="K284" t="s">
        <v>66</v>
      </c>
      <c r="L284" t="s">
        <v>85</v>
      </c>
      <c r="M284" t="s">
        <v>86</v>
      </c>
      <c r="N284" t="s">
        <v>163</v>
      </c>
      <c r="O284" t="s">
        <v>164</v>
      </c>
      <c r="P284" t="s">
        <v>71</v>
      </c>
      <c r="Q284" t="s">
        <v>72</v>
      </c>
      <c r="R284">
        <v>128482.38</v>
      </c>
      <c r="S284" t="s">
        <v>73</v>
      </c>
      <c r="T284" t="s">
        <v>20</v>
      </c>
      <c r="U284">
        <v>52986943.82</v>
      </c>
      <c r="V284">
        <v>2.4247931799286802E-3</v>
      </c>
      <c r="W284">
        <v>58971.265960633456</v>
      </c>
      <c r="X284">
        <v>49653.805938853366</v>
      </c>
      <c r="Y284">
        <v>9317.4600217800853</v>
      </c>
      <c r="Z284"/>
    </row>
    <row r="285" spans="1:26" x14ac:dyDescent="0.25">
      <c r="A285" t="s">
        <v>57</v>
      </c>
      <c r="B285" t="s">
        <v>58</v>
      </c>
      <c r="C285" t="s">
        <v>121</v>
      </c>
      <c r="D285" t="s">
        <v>122</v>
      </c>
      <c r="E285" t="s">
        <v>61</v>
      </c>
      <c r="F285" t="s">
        <v>62</v>
      </c>
      <c r="G285" t="s">
        <v>63</v>
      </c>
      <c r="H285" t="s">
        <v>201</v>
      </c>
      <c r="I285" t="s">
        <v>21</v>
      </c>
      <c r="J285" t="s">
        <v>202</v>
      </c>
      <c r="K285" t="s">
        <v>203</v>
      </c>
      <c r="L285" t="s">
        <v>85</v>
      </c>
      <c r="M285" t="s">
        <v>86</v>
      </c>
      <c r="N285" t="s">
        <v>163</v>
      </c>
      <c r="O285" t="s">
        <v>164</v>
      </c>
      <c r="P285" t="s">
        <v>71</v>
      </c>
      <c r="Q285" t="s">
        <v>72</v>
      </c>
      <c r="R285">
        <v>100739.08</v>
      </c>
      <c r="S285" t="s">
        <v>73</v>
      </c>
      <c r="T285" t="s">
        <v>20</v>
      </c>
      <c r="U285">
        <v>52986943.82</v>
      </c>
      <c r="V285">
        <v>1.90120570724398E-3</v>
      </c>
      <c r="W285">
        <v>46237.554747269874</v>
      </c>
      <c r="X285">
        <v>38932.021097201236</v>
      </c>
      <c r="Y285">
        <v>7305.5336500686399</v>
      </c>
      <c r="Z285"/>
    </row>
    <row r="286" spans="1:26" x14ac:dyDescent="0.25">
      <c r="A286" t="s">
        <v>57</v>
      </c>
      <c r="B286" t="s">
        <v>58</v>
      </c>
      <c r="C286" t="s">
        <v>165</v>
      </c>
      <c r="D286" t="s">
        <v>166</v>
      </c>
      <c r="E286" t="s">
        <v>61</v>
      </c>
      <c r="F286" t="s">
        <v>62</v>
      </c>
      <c r="G286" t="s">
        <v>63</v>
      </c>
      <c r="H286" t="s">
        <v>201</v>
      </c>
      <c r="I286" t="s">
        <v>21</v>
      </c>
      <c r="J286" t="s">
        <v>65</v>
      </c>
      <c r="K286" t="s">
        <v>66</v>
      </c>
      <c r="L286" t="s">
        <v>85</v>
      </c>
      <c r="M286" t="s">
        <v>86</v>
      </c>
      <c r="N286" t="s">
        <v>163</v>
      </c>
      <c r="O286" t="s">
        <v>164</v>
      </c>
      <c r="P286" t="s">
        <v>71</v>
      </c>
      <c r="Q286" t="s">
        <v>72</v>
      </c>
      <c r="R286">
        <v>48742.38</v>
      </c>
      <c r="S286" t="s">
        <v>73</v>
      </c>
      <c r="T286" t="s">
        <v>20</v>
      </c>
      <c r="U286">
        <v>52986943.82</v>
      </c>
      <c r="V286">
        <v>9.1989415667340503E-4</v>
      </c>
      <c r="W286">
        <v>22371.938117384325</v>
      </c>
      <c r="X286">
        <v>18837.1718948376</v>
      </c>
      <c r="Y286">
        <v>3534.7662225467234</v>
      </c>
      <c r="Z286"/>
    </row>
    <row r="287" spans="1:26" x14ac:dyDescent="0.25">
      <c r="A287" t="s">
        <v>57</v>
      </c>
      <c r="B287" t="s">
        <v>58</v>
      </c>
      <c r="C287" t="s">
        <v>81</v>
      </c>
      <c r="D287" t="s">
        <v>82</v>
      </c>
      <c r="E287" t="s">
        <v>61</v>
      </c>
      <c r="F287" t="s">
        <v>62</v>
      </c>
      <c r="G287" t="s">
        <v>63</v>
      </c>
      <c r="H287" t="s">
        <v>201</v>
      </c>
      <c r="I287" t="s">
        <v>21</v>
      </c>
      <c r="J287" t="s">
        <v>65</v>
      </c>
      <c r="K287" t="s">
        <v>66</v>
      </c>
      <c r="L287" t="s">
        <v>85</v>
      </c>
      <c r="M287" t="s">
        <v>86</v>
      </c>
      <c r="N287" t="s">
        <v>163</v>
      </c>
      <c r="O287" t="s">
        <v>164</v>
      </c>
      <c r="P287" t="s">
        <v>71</v>
      </c>
      <c r="Q287" t="s">
        <v>72</v>
      </c>
      <c r="R287">
        <v>199045.15</v>
      </c>
      <c r="S287" t="s">
        <v>73</v>
      </c>
      <c r="T287" t="s">
        <v>20</v>
      </c>
      <c r="U287">
        <v>52986943.82</v>
      </c>
      <c r="V287">
        <v>3.7564942540594302E-3</v>
      </c>
      <c r="W287">
        <v>91358.398551024336</v>
      </c>
      <c r="X287">
        <v>76923.771579962486</v>
      </c>
      <c r="Y287">
        <v>14434.626971061845</v>
      </c>
      <c r="Z287"/>
    </row>
    <row r="288" spans="1:26" x14ac:dyDescent="0.25">
      <c r="A288" t="s">
        <v>57</v>
      </c>
      <c r="B288" t="s">
        <v>58</v>
      </c>
      <c r="C288" t="s">
        <v>139</v>
      </c>
      <c r="D288" t="s">
        <v>140</v>
      </c>
      <c r="E288" t="s">
        <v>61</v>
      </c>
      <c r="F288" t="s">
        <v>62</v>
      </c>
      <c r="G288" t="s">
        <v>63</v>
      </c>
      <c r="H288" t="s">
        <v>201</v>
      </c>
      <c r="I288" t="s">
        <v>21</v>
      </c>
      <c r="J288" t="s">
        <v>65</v>
      </c>
      <c r="K288" t="s">
        <v>66</v>
      </c>
      <c r="L288" t="s">
        <v>85</v>
      </c>
      <c r="M288" t="s">
        <v>86</v>
      </c>
      <c r="N288" t="s">
        <v>163</v>
      </c>
      <c r="O288" t="s">
        <v>164</v>
      </c>
      <c r="P288" t="s">
        <v>71</v>
      </c>
      <c r="Q288" t="s">
        <v>72</v>
      </c>
      <c r="R288">
        <v>416089.53</v>
      </c>
      <c r="S288" t="s">
        <v>73</v>
      </c>
      <c r="T288" t="s">
        <v>20</v>
      </c>
      <c r="U288">
        <v>52986943.82</v>
      </c>
      <c r="V288">
        <v>7.85268030202841E-3</v>
      </c>
      <c r="W288">
        <v>190978.14297232777</v>
      </c>
      <c r="X288">
        <v>160803.59638269997</v>
      </c>
      <c r="Y288">
        <v>30174.546589627789</v>
      </c>
      <c r="Z288"/>
    </row>
    <row r="289" spans="1:26" x14ac:dyDescent="0.25">
      <c r="A289" t="s">
        <v>57</v>
      </c>
      <c r="B289" t="s">
        <v>58</v>
      </c>
      <c r="C289" t="s">
        <v>59</v>
      </c>
      <c r="D289" t="s">
        <v>60</v>
      </c>
      <c r="E289" t="s">
        <v>61</v>
      </c>
      <c r="F289" t="s">
        <v>62</v>
      </c>
      <c r="G289" t="s">
        <v>63</v>
      </c>
      <c r="H289" t="s">
        <v>201</v>
      </c>
      <c r="I289" t="s">
        <v>21</v>
      </c>
      <c r="J289" t="s">
        <v>65</v>
      </c>
      <c r="K289" t="s">
        <v>66</v>
      </c>
      <c r="L289" t="s">
        <v>85</v>
      </c>
      <c r="M289" t="s">
        <v>86</v>
      </c>
      <c r="N289" t="s">
        <v>163</v>
      </c>
      <c r="O289" t="s">
        <v>164</v>
      </c>
      <c r="P289" t="s">
        <v>71</v>
      </c>
      <c r="Q289" t="s">
        <v>72</v>
      </c>
      <c r="R289">
        <v>458439.67</v>
      </c>
      <c r="S289" t="s">
        <v>73</v>
      </c>
      <c r="T289" t="s">
        <v>20</v>
      </c>
      <c r="U289">
        <v>52986943.82</v>
      </c>
      <c r="V289">
        <v>8.6519364384809293E-3</v>
      </c>
      <c r="W289">
        <v>210416.1497201017</v>
      </c>
      <c r="X289">
        <v>177170.39806432562</v>
      </c>
      <c r="Y289">
        <v>33245.751655776068</v>
      </c>
      <c r="Z289"/>
    </row>
    <row r="290" spans="1:26" x14ac:dyDescent="0.25">
      <c r="A290" t="s">
        <v>57</v>
      </c>
      <c r="B290" t="s">
        <v>58</v>
      </c>
      <c r="C290" t="s">
        <v>137</v>
      </c>
      <c r="D290" t="s">
        <v>138</v>
      </c>
      <c r="E290" t="s">
        <v>61</v>
      </c>
      <c r="F290" t="s">
        <v>62</v>
      </c>
      <c r="G290" t="s">
        <v>63</v>
      </c>
      <c r="H290" t="s">
        <v>201</v>
      </c>
      <c r="I290" t="s">
        <v>21</v>
      </c>
      <c r="J290" t="s">
        <v>65</v>
      </c>
      <c r="K290" t="s">
        <v>66</v>
      </c>
      <c r="L290" t="s">
        <v>85</v>
      </c>
      <c r="M290" t="s">
        <v>86</v>
      </c>
      <c r="N290" t="s">
        <v>163</v>
      </c>
      <c r="O290" t="s">
        <v>164</v>
      </c>
      <c r="P290" t="s">
        <v>71</v>
      </c>
      <c r="Q290" t="s">
        <v>72</v>
      </c>
      <c r="R290">
        <v>242106.84</v>
      </c>
      <c r="S290" t="s">
        <v>73</v>
      </c>
      <c r="T290" t="s">
        <v>20</v>
      </c>
      <c r="U290">
        <v>52986943.82</v>
      </c>
      <c r="V290">
        <v>4.5691791702962203E-3</v>
      </c>
      <c r="W290">
        <v>111122.99486146285</v>
      </c>
      <c r="X290">
        <v>93565.561673351724</v>
      </c>
      <c r="Y290">
        <v>17557.433188111132</v>
      </c>
      <c r="Z290"/>
    </row>
    <row r="291" spans="1:26" x14ac:dyDescent="0.25">
      <c r="V291" s="36"/>
      <c r="W291" s="15">
        <f>SUBTOTAL(109,StateProRata_201406FIRMS89[Total Pro Rata])</f>
        <v>24320121.999999993</v>
      </c>
      <c r="X291" s="15">
        <f>SUBTOTAL(109,StateProRata_201406FIRMS89[Health Benefits Portion])</f>
        <v>20477542.723999999</v>
      </c>
      <c r="Y291" s="15">
        <f>SUBTOTAL(109,StateProRata_201406FIRMS89[Admin Portion])</f>
        <v>3842579.2760000015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topLeftCell="A5" workbookViewId="0">
      <selection activeCell="F8" sqref="F8"/>
    </sheetView>
  </sheetViews>
  <sheetFormatPr defaultRowHeight="15" x14ac:dyDescent="0.25"/>
  <cols>
    <col min="1" max="1" width="26.28515625" customWidth="1"/>
    <col min="2" max="2" width="66.7109375" customWidth="1"/>
    <col min="3" max="3" width="8" customWidth="1"/>
    <col min="4" max="4" width="12.42578125" customWidth="1"/>
    <col min="5" max="5" width="6.7109375" customWidth="1"/>
    <col min="6" max="6" width="10.85546875" customWidth="1"/>
    <col min="7" max="7" width="12.140625" customWidth="1"/>
    <col min="8" max="8" width="10.85546875" customWidth="1"/>
    <col min="9" max="9" width="5.5703125" customWidth="1"/>
    <col min="10" max="11" width="0.7109375" customWidth="1"/>
  </cols>
  <sheetData>
    <row r="1" spans="1:9" x14ac:dyDescent="0.25">
      <c r="A1" s="49" t="s">
        <v>208</v>
      </c>
      <c r="B1" s="49"/>
      <c r="C1" s="49"/>
      <c r="D1" s="49"/>
      <c r="E1" s="49"/>
      <c r="F1" s="49"/>
      <c r="G1" s="49"/>
    </row>
    <row r="2" spans="1:9" x14ac:dyDescent="0.25">
      <c r="A2" s="1"/>
    </row>
    <row r="3" spans="1:9" x14ac:dyDescent="0.25">
      <c r="A3" s="2" t="s">
        <v>209</v>
      </c>
    </row>
    <row r="4" spans="1:9" x14ac:dyDescent="0.25">
      <c r="A4" s="2" t="s">
        <v>210</v>
      </c>
    </row>
    <row r="6" spans="1:9" x14ac:dyDescent="0.25">
      <c r="A6" s="3"/>
    </row>
    <row r="7" spans="1:9" ht="45" x14ac:dyDescent="0.25">
      <c r="A7" s="4" t="s">
        <v>211</v>
      </c>
      <c r="B7" s="4" t="s">
        <v>212</v>
      </c>
      <c r="C7" s="4" t="s">
        <v>213</v>
      </c>
      <c r="D7" s="4" t="s">
        <v>214</v>
      </c>
      <c r="E7" s="5" t="s">
        <v>215</v>
      </c>
      <c r="F7" s="5" t="s">
        <v>216</v>
      </c>
      <c r="G7" s="5" t="s">
        <v>217</v>
      </c>
      <c r="H7" s="5" t="s">
        <v>218</v>
      </c>
      <c r="I7" s="6" t="s">
        <v>219</v>
      </c>
    </row>
    <row r="8" spans="1:9" ht="24" x14ac:dyDescent="0.25">
      <c r="A8" s="50" t="s">
        <v>220</v>
      </c>
      <c r="B8" s="7" t="s">
        <v>221</v>
      </c>
      <c r="C8" s="7" t="s">
        <v>222</v>
      </c>
      <c r="D8" s="7" t="s">
        <v>223</v>
      </c>
      <c r="E8" s="8">
        <v>0</v>
      </c>
      <c r="F8" s="13">
        <v>187629.5</v>
      </c>
      <c r="G8" s="8">
        <v>0</v>
      </c>
      <c r="H8" s="8">
        <v>-187629.5</v>
      </c>
      <c r="I8" s="9"/>
    </row>
    <row r="9" spans="1:9" x14ac:dyDescent="0.25">
      <c r="A9" s="51"/>
      <c r="B9" s="47" t="s">
        <v>224</v>
      </c>
      <c r="C9" s="48"/>
      <c r="D9" s="48"/>
      <c r="E9" s="10">
        <v>0</v>
      </c>
      <c r="F9" s="10">
        <v>187629.5</v>
      </c>
      <c r="G9" s="10">
        <v>0</v>
      </c>
      <c r="H9" s="10">
        <v>-187629.5</v>
      </c>
      <c r="I9" s="11"/>
    </row>
    <row r="10" spans="1:9" ht="24" x14ac:dyDescent="0.25">
      <c r="A10" s="51"/>
      <c r="B10" s="7" t="s">
        <v>225</v>
      </c>
      <c r="C10" s="7" t="s">
        <v>222</v>
      </c>
      <c r="D10" s="7" t="s">
        <v>223</v>
      </c>
      <c r="E10" s="8">
        <v>0</v>
      </c>
      <c r="F10" s="8">
        <v>-187629.5</v>
      </c>
      <c r="G10" s="8">
        <v>0</v>
      </c>
      <c r="H10" s="8">
        <v>187629.5</v>
      </c>
      <c r="I10" s="9"/>
    </row>
    <row r="11" spans="1:9" x14ac:dyDescent="0.25">
      <c r="A11" s="52"/>
      <c r="B11" s="47" t="s">
        <v>226</v>
      </c>
      <c r="C11" s="48"/>
      <c r="D11" s="48"/>
      <c r="E11" s="10">
        <v>0</v>
      </c>
      <c r="F11" s="10">
        <v>-187629.5</v>
      </c>
      <c r="G11" s="10">
        <v>0</v>
      </c>
      <c r="H11" s="10">
        <v>187629.5</v>
      </c>
      <c r="I11" s="11"/>
    </row>
    <row r="12" spans="1:9" x14ac:dyDescent="0.25">
      <c r="A12" s="47" t="s">
        <v>227</v>
      </c>
      <c r="B12" s="48"/>
      <c r="C12" s="48"/>
      <c r="D12" s="48"/>
      <c r="E12" s="10">
        <v>0</v>
      </c>
      <c r="F12" s="10">
        <v>0</v>
      </c>
      <c r="G12" s="10">
        <v>0</v>
      </c>
      <c r="H12" s="10">
        <v>0</v>
      </c>
      <c r="I12" s="11"/>
    </row>
    <row r="13" spans="1:9" x14ac:dyDescent="0.25">
      <c r="A13" s="47" t="s">
        <v>22</v>
      </c>
      <c r="B13" s="48"/>
      <c r="C13" s="48"/>
      <c r="D13" s="48"/>
      <c r="E13" s="10">
        <v>0</v>
      </c>
      <c r="F13" s="10">
        <v>0</v>
      </c>
      <c r="G13" s="10">
        <v>0</v>
      </c>
      <c r="H13" s="10">
        <v>0</v>
      </c>
      <c r="I13" s="11"/>
    </row>
    <row r="14" spans="1:9" x14ac:dyDescent="0.25">
      <c r="A14" s="3"/>
    </row>
    <row r="15" spans="1:9" x14ac:dyDescent="0.25">
      <c r="A15" s="3"/>
      <c r="B15" s="1" t="s">
        <v>228</v>
      </c>
    </row>
    <row r="16" spans="1:9" x14ac:dyDescent="0.25">
      <c r="A16" s="12" t="s">
        <v>229</v>
      </c>
      <c r="B16" s="1" t="s">
        <v>230</v>
      </c>
    </row>
    <row r="17" spans="1:2" x14ac:dyDescent="0.25">
      <c r="A17" s="12" t="s">
        <v>229</v>
      </c>
      <c r="B17" s="1" t="s">
        <v>231</v>
      </c>
    </row>
    <row r="18" spans="1:2" x14ac:dyDescent="0.25">
      <c r="A18" s="12" t="s">
        <v>229</v>
      </c>
      <c r="B18" s="1" t="s">
        <v>232</v>
      </c>
    </row>
    <row r="19" spans="1:2" x14ac:dyDescent="0.25">
      <c r="A19" s="12" t="s">
        <v>229</v>
      </c>
      <c r="B19" s="1" t="s">
        <v>233</v>
      </c>
    </row>
  </sheetData>
  <mergeCells count="6">
    <mergeCell ref="A13:D13"/>
    <mergeCell ref="A1:G1"/>
    <mergeCell ref="A8:A11"/>
    <mergeCell ref="B9:D9"/>
    <mergeCell ref="B11:D11"/>
    <mergeCell ref="A12:D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15cb95f6-c46a-4884-a3fa-03aa92fa423f" xsi:nil="true"/>
    <Description0 xmlns="15cb95f6-c46a-4884-a3fa-03aa92fa423f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C1DEFE28BA534DA835EF42E39BA85C" ma:contentTypeVersion="3" ma:contentTypeDescription="Create a new document." ma:contentTypeScope="" ma:versionID="1f332efbac1b92d5289c0883889cb9c0">
  <xsd:schema xmlns:xsd="http://www.w3.org/2001/XMLSchema" xmlns:xs="http://www.w3.org/2001/XMLSchema" xmlns:p="http://schemas.microsoft.com/office/2006/metadata/properties" xmlns:ns2="30355ef0-b855-4ebb-a92a-a6c79f7573fd" xmlns:ns3="15cb95f6-c46a-4884-a3fa-03aa92fa423f" targetNamespace="http://schemas.microsoft.com/office/2006/metadata/properties" ma:root="true" ma:fieldsID="ede8cc96c311a6fb9b245e2ae56b7b0a" ns2:_="" ns3:_="">
    <xsd:import namespace="30355ef0-b855-4ebb-a92a-a6c79f7573fd"/>
    <xsd:import namespace="15cb95f6-c46a-4884-a3fa-03aa92fa42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ate" minOccurs="0"/>
                <xsd:element ref="ns3:Description0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b95f6-c46a-4884-a3fa-03aa92fa423f" elementFormDefault="qualified">
    <xsd:import namespace="http://schemas.microsoft.com/office/2006/documentManagement/types"/>
    <xsd:import namespace="http://schemas.microsoft.com/office/infopath/2007/PartnerControls"/>
    <xsd:element name="Date" ma:index="11" nillable="true" ma:displayName="Date" ma:internalName="Date">
      <xsd:simpleType>
        <xsd:restriction base="dms:Text">
          <xsd:maxLength value="255"/>
        </xsd:restriction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D a t a M a s h u p   s q m i d = " 7 9 e 8 b a c d - a 8 8 d - 4 4 b 6 - 9 3 8 b - 0 0 f 6 3 c 5 a b e 7 0 "   x m l n s = " h t t p : / / s c h e m a s . m i c r o s o f t . c o m / D a t a M a s h u p " > A A A A A A w J A A B Q S w M E F A A C A A g A S 4 U 3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S 4 U 3 W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E u F N 1 h f T N 0 P D w Y A A P 0 b A A A T A B w A R m 9 y b X V s Y X M v U 2 V j d G l v b j E u b S C i G A A o o B Q A A A A A A A A A A A A A A A A A A A A A A A A A A A D t V m l P 6 l g Y / m 5 y / 8 N J / S B c H G y h 9 m p m m K Q r i 6 w t i G I M K X C A S h d s T 9 m M / 3 1 O W x C 6 w J i b T O Y L f p G 8 + / K 8 z 6 k D h 0 i z T K A E / 6 k / L y 6 c q W r D E W i 5 0 F 5 T o A B 0 i H 5 c A P y n W K 4 9 h F j S s N W h D r O C i t S B 6 s A U A R 1 1 P r d H f R M S 1 + C l p E F b t Y d T b a j q d X W h T V Q v d A H Z L r w O w h Y I R a y K f B u w V S r L 8 u 3 y Y 7 n 9 3 G + K c r k h 9 O u d G i f K l y l 9 n L 7 2 D a S y X F P 6 s s g 3 Z K H f f m 6 K f b 4 h i A c G S p t t i 3 2 2 K N b 5 5 7 A u l 2 U 5 T h Y f + z x b a 3 a U f p 2 t H T r y S q e v d L h E V 2 Y b V u r U Y z W F d Y c x 8 3 7 M u J z a y y P F N + V G B Y 8 i L L 7 / E o e i / P L E R Z m t 9 Y t y o 9 M M + 0 S V k f w 7 Z c i H / h J H r B t c v K j b n T R i G + y H r T U 6 9 T a Q 5 E Y N + J K t H G + t 2 Z C 9 a Q l s m / U c t q 4 h I 3 8 9 3 s K S l N v J e e N N U G 8 7 8 L p J 0 A Y l e 9 U n K P d b 9 J Z 6 P H Y w U W / G y T b b F P f A V 3 d L o i y C V D I 0 8 f l 4 s I z L U 5 l 0 4 M 7 i a u K I 8 f 3 y E V n c 5 3 D L v g s d F s U 9 D j b t O 9 y G J F H 7 f P w q f K + E a 4 n 5 0 g n o 9 Z 2 T Y B 3 2 P r w I T 1 u I X k 4 a 7 I 1 T x 0 m j c E W R V 4 d h Q / 0 X r h g y T 5 K 3 E Y t k g i p c 5 c h c n m S u 0 s R r + j p g y E t C 0 n Q E P f q U r a V D 4 O 7 a 6 g B T p Q J 1 T L C e L B W w 6 D W A 6 n A K U i 9 x f n o F f / 0 N C G X t I G g s t R E E T d t a E O n 0 j w v N T E 6 z J + 2 q Z c 3 c e Z / T d N 3 L W 7 f M 3 c 9 E I g + K k 2 z L 8 E u r O J a Z F a y h a 0 A T p T j N V O 1 1 V o B D y 5 j b 0 H F 2 E s + + D V c o R b z 1 p L p K t 5 Z i e X C j L P i 7 l t 5 7 o x q N n F t f 8 J 3 3 p w H p N L s t x u Z y d r e y Y h X m 5 h f d U 4 u l l U Z t j J m w 7 j W F 5 i I D N y P 0 m C 8 1 3 2 x 3 0 F 4 q g x y J j O o 7 a c 2 K 0 s y i t D z F 3 B Y 7 R Y 4 n Z c f s r Q 2 q 3 h u O 8 w / S 0 7 z V u + e 0 c m v K 0 b N i 7 5 m R c 9 K k 5 Y i s N k K q R p N w 2 k W S V J s h 8 9 E c 6 7 x r O D N 9 1 R b 0 p d k S 6 4 2 M T j 6 Q y 3 K l 9 D g 3 q u q N X a Q F s l L 8 1 W N m d 8 U 7 9 u 2 h p E 9 a r t s t j 3 M y U j a U M M g 8 Z R b W 1 B X I H q L v b + n m T a a 6 2 e Q Z h S k L 2 v 3 m j X 5 Y z m d 3 l S l H N l 1 m / b x Q u x N z D L s 5 s m 4 s h c 2 z z I i L 1 X r 4 U C r N L P u u J j 0 4 J H w b P n O r 1 k j i 6 k y L d 6 u V y a x c Y p 6 6 T 1 L + a T m c r h y r 5 U 5 7 V f F N o 5 S Z Y F O L 4 h x l 9 M G 7 R o 2 Y S W s 9 X I 8 m 0 7 w g U z V 6 V a b Z 9 6 K t s a L Z M g Y t 5 k a d P C E 9 0 3 I K + D U O d i a a Q 2 u k m Z M s h 9 9 r h s Y M x m + X q n k r h 2 N d R T C N x R g j o I 8 w N F I p t J 5 D Y L p b + C C 8 8 D Q w I F L B i w J t T d W 1 D R x l P R x g a + 9 t f 0 0 D z Q S + F / J d X i 6 J H f r + O E C i d x V 9 h C u I 0 J s n u y Q w 2 C e 2 a o C i b b n z w P T g v B T L R v H j w s L d W X 1 8 E K G 4 e A I N e w T t L O s M o e m N 4 P M z d E m H E W N 3 t H 3 Z D M s 1 U V 9 x j R N H V I f 4 X k c V S z N T w Z f T N Y i W 8 n l 9 4 j 4 T z Y n j 9 r g x L 9 m D Z o 6 y V T h G D R c T w n 5 Q 4 m q u m q O T j L A f Y G D s / + Y t 3 T X M L 5 I 6 X c B H 8 n 6 x W 6 y T b 5 p m K e J z 3 4 S P g d i 6 f W n q e y 0 e T e y V 9 E G 0 L a T q Q N J s w w H B l o k t M V c 1 B 2 X x x l M v h 1 8 3 G I l g e x b G A N o R K I X K 3 W N J Q f i 2 M K x l / L n c z 5 E U T T J + z B N g i i 8 k B r J v G / 6 f a P x d + I R J 4 C R 8 I q b p U x s / c t W n X I g j P k c a P m W f C L f P Y / L f / q Q 4 x r q v 2 P N L Q + z D s y P v h n j X Q Z a x j 4 6 l W 0 B F C w h m D j w 0 A 0 k d I s v e 3 U z 4 V M D N S 7 y v A y r n p 6 o 5 w U H b + J 7 2 e d u 2 a j p j y z a C 7 J 7 S S U W K 9 E g + X k I T 4 h m Y S J 3 g I N j r 8 z O 5 R S q 5 x 1 A 1 u M W g 9 F 2 W r w 4 j a V / B z x y d x z e d y 3 3 n j Y p W 8 r 3 X K r G N X H I b h 7 l x F y W o 6 m g K O G j C s Y Y c 0 M R q / O B / t R P u 8 v U n m b 2 j c 8 k J 8 8 k J w z X h l O z I w F 8 B / 5 6 I u r 0 7 A n E q E e P R a r a R v Q + P 4 1 / G 1 A E N 4 + E c I + J U L k 2 c 2 f j M x m c 2 P r P x m Y 3 / d z b O n 9 n 4 z M Z n N j 6 z 8 Z m N / 1 s 2 / g d Q S w E C L Q A U A A I A C A B L h T d Y 9 H Q P d q Q A A A D 2 A A A A E g A A A A A A A A A A A A A A A A A A A A A A Q 2 9 u Z m l n L 1 B h Y 2 t h Z 2 U u e G 1 s U E s B A i 0 A F A A C A A g A S 4 U 3 W F N y O C y b A A A A 4 Q A A A B M A A A A A A A A A A A A A A A A A 8 A A A A F t D b 2 5 0 Z W 5 0 X 1 R 5 c G V z X S 5 4 b W x Q S w E C L Q A U A A I A C A B L h T d Y X 0 z d D w 8 G A A D 9 G w A A E w A A A A A A A A A A A A A A A A D Y A Q A A R m 9 y b X V s Y X M v U 2 V j d G l v b j E u b V B L B Q Y A A A A A A w A D A M I A A A A 0 C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e f g A A A A A A A H x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R d W V y e T E 8 L 0 l 0 Z W 1 Q Y X R o P j w v S X R l b U x v Y 2 F 0 a W 9 u P j x T d G F i b G V F b n R y a W V z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D g 5 Z G M z O D A t N m M 1 Z C 0 0 M j Y 1 L T g 0 M D c t Z G E z O D J k M D A w M W Q 3 I i A v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k Z p b G x P Y m p l Y 3 R U e X B l I i B W Y W x 1 Z T 0 i c 0 N v b m 5 l Y 3 R p b 2 5 P b m x 5 I i A v P j x F b n R y e S B U e X B l P S J S Z X N 1 b H R U e X B l I i B W Y W x 1 Z T 0 i c 1 R h Y m x l I i A v P j x F b n R y e S B U e X B l P S J G a W x s T G F z d F V w Z G F 0 Z W Q i I F Z h b H V l P S J k M j A y N C 0 w M S 0 y N F Q w M D o 0 M j o w M y 4 x M z Y 4 M T c y W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S 9 B d X R v U m V t b 3 Z l Z E N v b H V t b n M x L n t B Q 1 R J V k l U W V 9 Q R V J J T 0 R f T l V N Q k V S L D B 9 J n F 1 b 3 Q 7 L C Z x d W 9 0 O 1 N l Y 3 R p b 2 4 x L 1 F 1 Z X J 5 M S 9 B d X R v U m V t b 3 Z l Z E N v b H V t b n M x L n t G S V J N U 1 9 S R U N P U k R f V F l Q R V 9 D T 0 R F L D F 9 J n F 1 b 3 Q 7 L C Z x d W 9 0 O 1 N l Y 3 R p b 2 4 x L 1 F 1 Z X J 5 M S 9 B d X R v U m V t b 3 Z l Z E N v b H V t b n M x L n t T V E F U R V 9 B R 0 V O Q 1 l f Q 0 9 E R S w y f S Z x d W 9 0 O y w m c X V v d D t T Z W N 0 a W 9 u M S 9 R d W V y e T E v Q X V 0 b 1 J l b W 9 2 Z W R D b 2 x 1 b W 5 z M S 5 7 Q U J C U k V W X 0 N B T V B V U 1 9 O Q U 1 F L D N 9 J n F 1 b 3 Q 7 L C Z x d W 9 0 O 1 N l Y 3 R p b 2 4 x L 1 F 1 Z X J 5 M S 9 B d X R v U m V t b 3 Z l Z E N v b H V t b n M x L n t D U 1 V f U 1 V C X 0 F H R U 5 D W V 9 D T 0 R F L D R 9 J n F 1 b 3 Q 7 L C Z x d W 9 0 O 1 N l Y 3 R p b 2 4 x L 1 F 1 Z X J 5 M S 9 B d X R v U m V t b 3 Z l Z E N v b H V t b n M x L n t T V E F U R V 9 G V U 5 E X 0 5 V T U J F U i w 1 f S Z x d W 9 0 O y w m c X V v d D t T Z W N 0 a W 9 u M S 9 R d W V y e T E v Q X V 0 b 1 J l b W 9 2 Z W R D b 2 x 1 b W 5 z M S 5 7 U 1 R B V E V f R l V O R F 9 O Q U 1 F L D Z 9 J n F 1 b 3 Q 7 L C Z x d W 9 0 O 1 N l Y 3 R p b 2 4 x L 1 F 1 Z X J 5 M S 9 B d X R v U m V t b 3 Z l Z E N v b H V t b n M x L n t D U 1 V f R l V O R F 9 O Q U 1 F L D d 9 J n F 1 b 3 Q 7 L C Z x d W 9 0 O 1 N l Y 3 R p b 2 4 x L 1 F 1 Z X J 5 M S 9 B d X R v U m V t b 3 Z l Z E N v b H V t b n M x L n t D U 1 V f R l V O R F 9 D T 0 R F L D h 9 J n F 1 b 3 Q 7 L C Z x d W 9 0 O 1 N l Y 3 R p b 2 4 x L 1 F 1 Z X J 5 M S 9 B d X R v U m V t b 3 Z l Z E N v b H V t b n M x L n t Q U k 9 K R U N U X 0 N P R E U s O X 0 m c X V v d D s s J n F 1 b 3 Q 7 U 2 V j d G l v b j E v U X V l c n k x L 0 F 1 d G 9 S Z W 1 v d m V k Q 2 9 s d W 1 u c z E u e 1 B S T 0 p F Q 1 R f T k F N R S w x M H 0 m c X V v d D s s J n F 1 b 3 Q 7 U 2 V j d G l v b j E v U X V l c n k x L 0 F 1 d G 9 S Z W 1 v d m V k Q 2 9 s d W 1 u c z E u e 1 B S T 0 d S Q U 1 f R 1 J P V V B f Q 0 9 E R S w x M X 0 m c X V v d D s s J n F 1 b 3 Q 7 U 2 V j d G l v b j E v U X V l c n k x L 0 F 1 d G 9 S Z W 1 v d m V k Q 2 9 s d W 1 u c z E u e 1 B S T 0 d S Q U 1 f R 1 J P V V B f T k F N R S w x M n 0 m c X V v d D s s J n F 1 b 3 Q 7 U 2 V j d G l v b j E v U X V l c n k x L 0 F 1 d G 9 S Z W 1 v d m V k Q 2 9 s d W 1 u c z E u e 1 B S T 0 d S Q U 1 f Q 0 9 E R S w x M 3 0 m c X V v d D s s J n F 1 b 3 Q 7 U 2 V j d G l v b j E v U X V l c n k x L 0 F 1 d G 9 S Z W 1 v d m V k Q 2 9 s d W 1 u c z E u e 1 B S T 0 d S Q U 1 f T k F N R S w x N H 0 m c X V v d D s s J n F 1 b 3 Q 7 U 2 V j d G l v b j E v U X V l c n k x L 0 F 1 d G 9 S Z W 1 v d m V k Q 2 9 s d W 1 u c z E u e 0 9 C S k V D V F 9 D T 0 R F L D E 1 f S Z x d W 9 0 O y w m c X V v d D t T Z W N 0 a W 9 u M S 9 R d W V y e T E v Q X V 0 b 1 J l b W 9 2 Z W R D b 2 x 1 b W 5 z M S 5 7 T 0 J K R U N U X 0 5 B T U U s M T Z 9 J n F 1 b 3 Q 7 L C Z x d W 9 0 O 1 N l Y 3 R p b 2 4 x L 1 F 1 Z X J 5 M S 9 B d X R v U m V t b 3 Z l Z E N v b H V t b n M x L n t G S V J N U 1 9 B T U 9 V T l Q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R d W V y e T E v Q X V 0 b 1 J l b W 9 2 Z W R D b 2 x 1 b W 5 z M S 5 7 Q U N U S V Z J V F l f U E V S S U 9 E X 0 5 V T U J F U i w w f S Z x d W 9 0 O y w m c X V v d D t T Z W N 0 a W 9 u M S 9 R d W V y e T E v Q X V 0 b 1 J l b W 9 2 Z W R D b 2 x 1 b W 5 z M S 5 7 R k l S T V N f U k V D T 1 J E X 1 R Z U E V f Q 0 9 E R S w x f S Z x d W 9 0 O y w m c X V v d D t T Z W N 0 a W 9 u M S 9 R d W V y e T E v Q X V 0 b 1 J l b W 9 2 Z W R D b 2 x 1 b W 5 z M S 5 7 U 1 R B V E V f Q U d F T k N Z X 0 N P R E U s M n 0 m c X V v d D s s J n F 1 b 3 Q 7 U 2 V j d G l v b j E v U X V l c n k x L 0 F 1 d G 9 S Z W 1 v d m V k Q 2 9 s d W 1 u c z E u e 0 F C Q l J F V l 9 D Q U 1 Q V V N f T k F N R S w z f S Z x d W 9 0 O y w m c X V v d D t T Z W N 0 a W 9 u M S 9 R d W V y e T E v Q X V 0 b 1 J l b W 9 2 Z W R D b 2 x 1 b W 5 z M S 5 7 Q 1 N V X 1 N V Q l 9 B R 0 V O Q 1 l f Q 0 9 E R S w 0 f S Z x d W 9 0 O y w m c X V v d D t T Z W N 0 a W 9 u M S 9 R d W V y e T E v Q X V 0 b 1 J l b W 9 2 Z W R D b 2 x 1 b W 5 z M S 5 7 U 1 R B V E V f R l V O R F 9 O V U 1 C R V I s N X 0 m c X V v d D s s J n F 1 b 3 Q 7 U 2 V j d G l v b j E v U X V l c n k x L 0 F 1 d G 9 S Z W 1 v d m V k Q 2 9 s d W 1 u c z E u e 1 N U Q V R F X 0 Z V T k R f T k F N R S w 2 f S Z x d W 9 0 O y w m c X V v d D t T Z W N 0 a W 9 u M S 9 R d W V y e T E v Q X V 0 b 1 J l b W 9 2 Z W R D b 2 x 1 b W 5 z M S 5 7 Q 1 N V X 0 Z V T k R f T k F N R S w 3 f S Z x d W 9 0 O y w m c X V v d D t T Z W N 0 a W 9 u M S 9 R d W V y e T E v Q X V 0 b 1 J l b W 9 2 Z W R D b 2 x 1 b W 5 z M S 5 7 Q 1 N V X 0 Z V T k R f Q 0 9 E R S w 4 f S Z x d W 9 0 O y w m c X V v d D t T Z W N 0 a W 9 u M S 9 R d W V y e T E v Q X V 0 b 1 J l b W 9 2 Z W R D b 2 x 1 b W 5 z M S 5 7 U F J P S k V D V F 9 D T 0 R F L D l 9 J n F 1 b 3 Q 7 L C Z x d W 9 0 O 1 N l Y 3 R p b 2 4 x L 1 F 1 Z X J 5 M S 9 B d X R v U m V t b 3 Z l Z E N v b H V t b n M x L n t Q U k 9 K R U N U X 0 5 B T U U s M T B 9 J n F 1 b 3 Q 7 L C Z x d W 9 0 O 1 N l Y 3 R p b 2 4 x L 1 F 1 Z X J 5 M S 9 B d X R v U m V t b 3 Z l Z E N v b H V t b n M x L n t Q U k 9 H U k F N X 0 d S T 1 V Q X 0 N P R E U s M T F 9 J n F 1 b 3 Q 7 L C Z x d W 9 0 O 1 N l Y 3 R p b 2 4 x L 1 F 1 Z X J 5 M S 9 B d X R v U m V t b 3 Z l Z E N v b H V t b n M x L n t Q U k 9 H U k F N X 0 d S T 1 V Q X 0 5 B T U U s M T J 9 J n F 1 b 3 Q 7 L C Z x d W 9 0 O 1 N l Y 3 R p b 2 4 x L 1 F 1 Z X J 5 M S 9 B d X R v U m V t b 3 Z l Z E N v b H V t b n M x L n t Q U k 9 H U k F N X 0 N P R E U s M T N 9 J n F 1 b 3 Q 7 L C Z x d W 9 0 O 1 N l Y 3 R p b 2 4 x L 1 F 1 Z X J 5 M S 9 B d X R v U m V t b 3 Z l Z E N v b H V t b n M x L n t Q U k 9 H U k F N X 0 5 B T U U s M T R 9 J n F 1 b 3 Q 7 L C Z x d W 9 0 O 1 N l Y 3 R p b 2 4 x L 1 F 1 Z X J 5 M S 9 B d X R v U m V t b 3 Z l Z E N v b H V t b n M x L n t P Q k p F Q 1 R f Q 0 9 E R S w x N X 0 m c X V v d D s s J n F 1 b 3 Q 7 U 2 V j d G l v b j E v U X V l c n k x L 0 F 1 d G 9 S Z W 1 v d m V k Q 2 9 s d W 1 u c z E u e 0 9 C S k V D V F 9 O Q U 1 F L D E 2 f S Z x d W 9 0 O y w m c X V v d D t T Z W N 0 a W 9 u M S 9 R d W V y e T E v Q X V 0 b 1 J l b W 9 2 Z W R D b 2 x 1 b W 5 z M S 5 7 R k l S T V N f Q U 1 P V U 5 U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G 9 v a 3 V w X 0 J p b G x h Y m x l T m 9 u Q m l s b G F i b G U 8 L 0 l 0 Z W 1 Q Y X R o P j w v S X R l b U x v Y 2 F 0 a W 9 u P j x T d G F i b G V F b n R y a W V z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1 M 2 M 4 O W V m M y 1 k Y z k 1 L T Q 3 N G E t Y T Y x N y 1 j Z W M 5 Y j N m N z A 5 Z j U i I C 8 + P E V u d H J 5 I F R 5 c G U 9 I k F k Z G V k V G 9 E Y X R h T W 9 k Z W w i I F Z h b H V l P S J s M C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G a W x s T G F z d F V w Z G F 0 Z W Q i I F Z h b H V l P S J k M j A y N C 0 w M S 0 y N F Q w M D o 0 M j o w M y 4 x N z U 4 M T g 1 W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G 9 v a 3 V w X 0 J p b G x h Y m x l T m 9 u Q m l s b G F i b G U v Q X V 0 b 1 J l b W 9 2 Z W R D b 2 x 1 b W 5 z M S 5 7 Q m l s b G F i b G U t T m 9 u Q m l s b G F i b G U s M H 0 m c X V v d D s s J n F 1 b 3 Q 7 U 2 V j d G l v b j E v T G 9 v a 3 V w X 0 J p b G x h Y m x l T m 9 u Q m l s b G F i b G U v Q X V 0 b 1 J l b W 9 2 Z W R D b 2 x 1 b W 5 z M S 5 7 Q 1 N V X 0 Z V T k R f Q 0 9 E R S w x f S Z x d W 9 0 O y w m c X V v d D t T Z W N 0 a W 9 u M S 9 M b 2 9 r d X B f Q m l s b G F i b G V O b 2 5 C a W x s Y W J s Z S 9 B d X R v U m V t b 3 Z l Z E N v b H V t b n M x L n t Q c m 9 n c m F t I E d y b 3 V w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x v b 2 t 1 c F 9 C a W x s Y W J s Z U 5 v b k J p b G x h Y m x l L 0 F 1 d G 9 S Z W 1 v d m V k Q 2 9 s d W 1 u c z E u e 0 J p b G x h Y m x l L U 5 v b k J p b G x h Y m x l L D B 9 J n F 1 b 3 Q 7 L C Z x d W 9 0 O 1 N l Y 3 R p b 2 4 x L 0 x v b 2 t 1 c F 9 C a W x s Y W J s Z U 5 v b k J p b G x h Y m x l L 0 F 1 d G 9 S Z W 1 v d m V k Q 2 9 s d W 1 u c z E u e 0 N T V V 9 G V U 5 E X 0 N P R E U s M X 0 m c X V v d D s s J n F 1 b 3 Q 7 U 2 V j d G l v b j E v T G 9 v a 3 V w X 0 J p b G x h Y m x l T m 9 u Q m l s b G F i b G U v Q X V 0 b 1 J l b W 9 2 Z W R D b 2 x 1 b W 5 z M S 5 7 U H J v Z 3 J h b S B H c m 9 1 c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G 9 v a 3 V w X 0 Z J U k 1 T X 0 F t b 3 V u d F 9 T d W 0 8 L 0 l 0 Z W 1 Q Y X R o P j w v S X R l b U x v Y 2 F 0 a W 9 u P j x T d G F i b G V F b n R y a W V z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j I 0 O D h m Z T Q t Z T F i O C 0 0 Y W J j L W J m N j I t Z T k x N W Y 1 Y j R h M z U 3 I i A v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k Z p b G x P Y m p l Y 3 R U e X B l I i B W Y W x 1 Z T 0 i c 0 N v b m 5 l Y 3 R p b 2 5 P b m x 5 I i A v P j x F b n R y e S B U e X B l P S J S Z X N 1 b H R U e X B l I i B W Y W x 1 Z T 0 i c 1 R h Y m x l I i A v P j x F b n R y e S B U e X B l P S J G a W x s T G F z d F V w Z G F 0 Z W Q i I F Z h b H V l P S J k M j A y N C 0 w M S 0 y N F Q w M D o 0 M j o w M y 4 x N z Y 4 M T k w W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G 9 v a 3 V w X 0 Z J U k 1 T X 0 F t b 3 V u d F 9 T d W 0 v Q X V 0 b 1 J l b W 9 2 Z W R D b 2 x 1 b W 5 z M S 5 7 Q m l s b G F i b G U t T m 9 u Q m l s b G F i b G U s M H 0 m c X V v d D s s J n F 1 b 3 Q 7 U 2 V j d G l v b j E v T G 9 v a 3 V w X 0 Z J U k 1 T X 0 F t b 3 V u d F 9 T d W 0 v Q X V 0 b 1 J l b W 9 2 Z W R D b 2 x 1 b W 5 z M S 5 7 V G 9 0 Y W w g R m l y b X M g Q W 1 v d W 5 0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x v b 2 t 1 c F 9 G S V J N U 1 9 B b W 9 1 b n R f U 3 V t L 0 F 1 d G 9 S Z W 1 v d m V k Q 2 9 s d W 1 u c z E u e 0 J p b G x h Y m x l L U 5 v b k J p b G x h Y m x l L D B 9 J n F 1 b 3 Q 7 L C Z x d W 9 0 O 1 N l Y 3 R p b 2 4 x L 0 x v b 2 t 1 c F 9 G S V J N U 1 9 B b W 9 1 b n R f U 3 V t L 0 F 1 d G 9 S Z W 1 v d m V k Q 2 9 s d W 1 u c z E u e 1 R v d G F s I E Z p c m 1 z I E F t b 3 V u d C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3 R h d G V Q c m 9 S Y X R h X z I w M T Q w N k Z J U k 1 T P C 9 J d G V t U G F 0 a D 4 8 L 0 l 0 Z W 1 M b 2 N h d G l v b j 4 8 U 3 R h Y m x l R W 5 0 c m l l c z 4 8 R W 5 0 c n k g V H l w Z T 0 i R m l s b E N v b H V t b k 5 h b W V z I i B W Y W x 1 Z T 0 i c 1 s m c X V v d D t B Q 1 R J V k l U W V 9 Q R V J J T 0 R f T l V N Q k V S J n F 1 b 3 Q 7 L C Z x d W 9 0 O 0 Z J U k 1 T X 1 J F Q 0 9 S R F 9 U W V B F X 0 N P R E U m c X V v d D s s J n F 1 b 3 Q 7 U 1 R B V E V f Q U d F T k N Z X 0 N P R E U m c X V v d D s s J n F 1 b 3 Q 7 Q U J C U k V W X 0 N B T V B V U 1 9 O Q U 1 F J n F 1 b 3 Q 7 L C Z x d W 9 0 O 0 N T V V 9 T V U J f Q U d F T k N Z X 0 N P R E U m c X V v d D s s J n F 1 b 3 Q 7 U 1 R B V E V f R l V O R F 9 O V U 1 C R V I m c X V v d D s s J n F 1 b 3 Q 7 U 1 R B V E V f R l V O R F 9 O Q U 1 F J n F 1 b 3 Q 7 L C Z x d W 9 0 O 0 N T V V 9 G V U 5 E X 0 5 B T U U m c X V v d D s s J n F 1 b 3 Q 7 Q 1 N V X 0 Z V T k R f Q 0 9 E R S Z x d W 9 0 O y w m c X V v d D t Q U k 9 K R U N U X 0 N P R E U m c X V v d D s s J n F 1 b 3 Q 7 U F J P S k V D V F 9 O Q U 1 F J n F 1 b 3 Q 7 L C Z x d W 9 0 O 1 B S T 0 d S Q U 1 f R 1 J P V V B f Q 0 9 E R S Z x d W 9 0 O y w m c X V v d D t Q U k 9 H U k F N X 0 d S T 1 V Q X 0 5 B T U U m c X V v d D s s J n F 1 b 3 Q 7 U F J P R 1 J B T V 9 D T 0 R F J n F 1 b 3 Q 7 L C Z x d W 9 0 O 1 B S T 0 d S Q U 1 f T k F N R S Z x d W 9 0 O y w m c X V v d D t P Q k p F Q 1 R f Q 0 9 E R S Z x d W 9 0 O y w m c X V v d D t P Q k p F Q 1 R f T k F N R S Z x d W 9 0 O y w m c X V v d D t G S V J N U 1 9 B T U 9 V T l Q m c X V v d D s s J n F 1 b 3 Q 7 Q m l s b G F i b G U t T m 9 u Q m l s b G F i b G U m c X V v d D s s J n F 1 b 3 Q 7 U H J v Z 3 J h b S B H c m 9 1 c C Z x d W 9 0 O y w m c X V v d D t U b 3 R h b C B G a X J t c y B B b W 9 1 b n Q m c X V v d D s s J n F 1 b 3 Q 7 U H J v I F J h d G E g R m F j d G 9 y J n F 1 b 3 Q 7 L C Z x d W 9 0 O 1 R v d G F s I F B y b y B S Y X R h J n F 1 b 3 Q 7 L C Z x d W 9 0 O 0 h l Y W x 0 a C B C Z W 5 l Z m l 0 c y B Q b 3 J 0 a W 9 u J n F 1 b 3 Q 7 L C Z x d W 9 0 O 0 F k b W l u I F B v c n R p b 2 4 m c X V v d D t d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N v b H V t b l R 5 c G V z I i B W Y W x 1 Z T 0 i c 0 J n W U d C Z 1 l H Q m d Z R 0 J n W U d C Z 1 l H Q m d Z R U J n W U Z C Q U F B Q U E 9 P S I g L z 4 8 R W 5 0 c n k g V H l w Z T 0 i R m l s b E x h c 3 R V c G R h d G V k I i B W Y W x 1 Z T 0 i Z D I w M j Q t M D E t M j R U M D A 6 N D I 6 M D M u M T c 4 O D E 4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2 U 2 M T U 1 N z Q 4 L T k 2 Y T U t N D Y 4 M i 1 h M T R j L T N j N z g 2 M T k 5 O T k 5 Z C I g L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U Y W J s Z S I g L z 4 8 R W 5 0 c n k g V H l w Z T 0 i R m l s b F N 0 Y X R 1 c y I g V m F s d W U 9 I n N X Y W l 0 a W 5 n R m 9 y R X h j Z W x S Z W Z y Z X N o I i A v P j x F b n R y e S B U e X B l P S J S Z W x h d G l v b n N o a X B J b m Z v Q 2 9 u d G F p b m V y I i B W Y W x 1 Z T 0 i c 3 s m c X V v d D t j b 2 x 1 b W 5 D b 3 V u d C Z x d W 9 0 O z o y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R h d G V Q c m 9 S Y X R h X z I w M T Q w N k Z J U k 1 T L 0 F 1 d G 9 S Z W 1 v d m V k Q 2 9 s d W 1 u c z E u e 0 F D V E l W S V R Z X 1 B F U k l P R F 9 O V U 1 C R V I s M H 0 m c X V v d D s s J n F 1 b 3 Q 7 U 2 V j d G l v b j E v U 3 R h d G V Q c m 9 S Y X R h X z I w M T Q w N k Z J U k 1 T L 0 F 1 d G 9 S Z W 1 v d m V k Q 2 9 s d W 1 u c z E u e 0 Z J U k 1 T X 1 J F Q 0 9 S R F 9 U W V B F X 0 N P R E U s M X 0 m c X V v d D s s J n F 1 b 3 Q 7 U 2 V j d G l v b j E v U 3 R h d G V Q c m 9 S Y X R h X z I w M T Q w N k Z J U k 1 T L 0 F 1 d G 9 S Z W 1 v d m V k Q 2 9 s d W 1 u c z E u e 1 N U Q V R F X 0 F H R U 5 D W V 9 D T 0 R F L D J 9 J n F 1 b 3 Q 7 L C Z x d W 9 0 O 1 N l Y 3 R p b 2 4 x L 1 N 0 Y X R l U H J v U m F 0 Y V 8 y M D E 0 M D Z G S V J N U y 9 B d X R v U m V t b 3 Z l Z E N v b H V t b n M x L n t B Q k J S R V Z f Q 0 F N U F V T X 0 5 B T U U s M 3 0 m c X V v d D s s J n F 1 b 3 Q 7 U 2 V j d G l v b j E v U 3 R h d G V Q c m 9 S Y X R h X z I w M T Q w N k Z J U k 1 T L 0 F 1 d G 9 S Z W 1 v d m V k Q 2 9 s d W 1 u c z E u e 0 N T V V 9 T V U J f Q U d F T k N Z X 0 N P R E U s N H 0 m c X V v d D s s J n F 1 b 3 Q 7 U 2 V j d G l v b j E v U 3 R h d G V Q c m 9 S Y X R h X z I w M T Q w N k Z J U k 1 T L 0 F 1 d G 9 S Z W 1 v d m V k Q 2 9 s d W 1 u c z E u e 1 N U Q V R F X 0 Z V T k R f T l V N Q k V S L D V 9 J n F 1 b 3 Q 7 L C Z x d W 9 0 O 1 N l Y 3 R p b 2 4 x L 1 N 0 Y X R l U H J v U m F 0 Y V 8 y M D E 0 M D Z G S V J N U y 9 B d X R v U m V t b 3 Z l Z E N v b H V t b n M x L n t T V E F U R V 9 G V U 5 E X 0 5 B T U U s N n 0 m c X V v d D s s J n F 1 b 3 Q 7 U 2 V j d G l v b j E v U 3 R h d G V Q c m 9 S Y X R h X z I w M T Q w N k Z J U k 1 T L 0 F 1 d G 9 S Z W 1 v d m V k Q 2 9 s d W 1 u c z E u e 0 N T V V 9 G V U 5 E X 0 5 B T U U s N 3 0 m c X V v d D s s J n F 1 b 3 Q 7 U 2 V j d G l v b j E v U 3 R h d G V Q c m 9 S Y X R h X z I w M T Q w N k Z J U k 1 T L 0 F 1 d G 9 S Z W 1 v d m V k Q 2 9 s d W 1 u c z E u e 0 N T V V 9 G V U 5 E X 0 N P R E U s O H 0 m c X V v d D s s J n F 1 b 3 Q 7 U 2 V j d G l v b j E v U 3 R h d G V Q c m 9 S Y X R h X z I w M T Q w N k Z J U k 1 T L 0 F 1 d G 9 S Z W 1 v d m V k Q 2 9 s d W 1 u c z E u e 1 B S T 0 p F Q 1 R f Q 0 9 E R S w 5 f S Z x d W 9 0 O y w m c X V v d D t T Z W N 0 a W 9 u M S 9 T d G F 0 Z V B y b 1 J h d G F f M j A x N D A 2 R k l S T V M v Q X V 0 b 1 J l b W 9 2 Z W R D b 2 x 1 b W 5 z M S 5 7 U F J P S k V D V F 9 O Q U 1 F L D E w f S Z x d W 9 0 O y w m c X V v d D t T Z W N 0 a W 9 u M S 9 T d G F 0 Z V B y b 1 J h d G F f M j A x N D A 2 R k l S T V M v Q X V 0 b 1 J l b W 9 2 Z W R D b 2 x 1 b W 5 z M S 5 7 U F J P R 1 J B T V 9 H U k 9 V U F 9 D T 0 R F L D E x f S Z x d W 9 0 O y w m c X V v d D t T Z W N 0 a W 9 u M S 9 T d G F 0 Z V B y b 1 J h d G F f M j A x N D A 2 R k l S T V M v Q X V 0 b 1 J l b W 9 2 Z W R D b 2 x 1 b W 5 z M S 5 7 U F J P R 1 J B T V 9 H U k 9 V U F 9 O Q U 1 F L D E y f S Z x d W 9 0 O y w m c X V v d D t T Z W N 0 a W 9 u M S 9 T d G F 0 Z V B y b 1 J h d G F f M j A x N D A 2 R k l S T V M v Q X V 0 b 1 J l b W 9 2 Z W R D b 2 x 1 b W 5 z M S 5 7 U F J P R 1 J B T V 9 D T 0 R F L D E z f S Z x d W 9 0 O y w m c X V v d D t T Z W N 0 a W 9 u M S 9 T d G F 0 Z V B y b 1 J h d G F f M j A x N D A 2 R k l S T V M v Q X V 0 b 1 J l b W 9 2 Z W R D b 2 x 1 b W 5 z M S 5 7 U F J P R 1 J B T V 9 O Q U 1 F L D E 0 f S Z x d W 9 0 O y w m c X V v d D t T Z W N 0 a W 9 u M S 9 T d G F 0 Z V B y b 1 J h d G F f M j A x N D A 2 R k l S T V M v Q X V 0 b 1 J l b W 9 2 Z W R D b 2 x 1 b W 5 z M S 5 7 T 0 J K R U N U X 0 N P R E U s M T V 9 J n F 1 b 3 Q 7 L C Z x d W 9 0 O 1 N l Y 3 R p b 2 4 x L 1 N 0 Y X R l U H J v U m F 0 Y V 8 y M D E 0 M D Z G S V J N U y 9 B d X R v U m V t b 3 Z l Z E N v b H V t b n M x L n t P Q k p F Q 1 R f T k F N R S w x N n 0 m c X V v d D s s J n F 1 b 3 Q 7 U 2 V j d G l v b j E v U 3 R h d G V Q c m 9 S Y X R h X z I w M T Q w N k Z J U k 1 T L 0 F 1 d G 9 S Z W 1 v d m V k Q 2 9 s d W 1 u c z E u e 0 Z J U k 1 T X 0 F N T 1 V O V C w x N 3 0 m c X V v d D s s J n F 1 b 3 Q 7 U 2 V j d G l v b j E v U 3 R h d G V Q c m 9 S Y X R h X z I w M T Q w N k Z J U k 1 T L 0 F 1 d G 9 S Z W 1 v d m V k Q 2 9 s d W 1 u c z E u e 0 J p b G x h Y m x l L U 5 v b k J p b G x h Y m x l L D E 4 f S Z x d W 9 0 O y w m c X V v d D t T Z W N 0 a W 9 u M S 9 T d G F 0 Z V B y b 1 J h d G F f M j A x N D A 2 R k l S T V M v Q X V 0 b 1 J l b W 9 2 Z W R D b 2 x 1 b W 5 z M S 5 7 U H J v Z 3 J h b S B H c m 9 1 c C w x O X 0 m c X V v d D s s J n F 1 b 3 Q 7 U 2 V j d G l v b j E v U 3 R h d G V Q c m 9 S Y X R h X z I w M T Q w N k Z J U k 1 T L 0 F 1 d G 9 S Z W 1 v d m V k Q 2 9 s d W 1 u c z E u e 1 R v d G F s I E Z p c m 1 z I E F t b 3 V u d C w y M H 0 m c X V v d D s s J n F 1 b 3 Q 7 U 2 V j d G l v b j E v U 3 R h d G V Q c m 9 S Y X R h X z I w M T Q w N k Z J U k 1 T L 0 F 1 d G 9 S Z W 1 v d m V k Q 2 9 s d W 1 u c z E u e 1 B y b y B S Y X R h I E Z h Y 3 R v c i w y M X 0 m c X V v d D s s J n F 1 b 3 Q 7 U 2 V j d G l v b j E v U 3 R h d G V Q c m 9 S Y X R h X z I w M T Q w N k Z J U k 1 T L 0 F 1 d G 9 S Z W 1 v d m V k Q 2 9 s d W 1 u c z E u e 1 R v d G F s I F B y b y B S Y X R h L D I y f S Z x d W 9 0 O y w m c X V v d D t T Z W N 0 a W 9 u M S 9 T d G F 0 Z V B y b 1 J h d G F f M j A x N D A 2 R k l S T V M v Q X V 0 b 1 J l b W 9 2 Z W R D b 2 x 1 b W 5 z M S 5 7 S G V h b H R o I E J l b m V m a X R z I F B v c n R p b 2 4 s M j N 9 J n F 1 b 3 Q 7 L C Z x d W 9 0 O 1 N l Y 3 R p b 2 4 x L 1 N 0 Y X R l U H J v U m F 0 Y V 8 y M D E 0 M D Z G S V J N U y 9 B d X R v U m V t b 3 Z l Z E N v b H V t b n M x L n t B Z G 1 p b i B Q b 3 J 0 a W 9 u L D I 0 f S Z x d W 9 0 O 1 0 s J n F 1 b 3 Q 7 Q 2 9 s d W 1 u Q 2 9 1 b n Q m c X V v d D s 6 M j U s J n F 1 b 3 Q 7 S 2 V 5 Q 2 9 s d W 1 u T m F t Z X M m c X V v d D s 6 W 1 0 s J n F 1 b 3 Q 7 Q 2 9 s d W 1 u S W R l b n R p d G l l c y Z x d W 9 0 O z p b J n F 1 b 3 Q 7 U 2 V j d G l v b j E v U 3 R h d G V Q c m 9 S Y X R h X z I w M T Q w N k Z J U k 1 T L 0 F 1 d G 9 S Z W 1 v d m V k Q 2 9 s d W 1 u c z E u e 0 F D V E l W S V R Z X 1 B F U k l P R F 9 O V U 1 C R V I s M H 0 m c X V v d D s s J n F 1 b 3 Q 7 U 2 V j d G l v b j E v U 3 R h d G V Q c m 9 S Y X R h X z I w M T Q w N k Z J U k 1 T L 0 F 1 d G 9 S Z W 1 v d m V k Q 2 9 s d W 1 u c z E u e 0 Z J U k 1 T X 1 J F Q 0 9 S R F 9 U W V B F X 0 N P R E U s M X 0 m c X V v d D s s J n F 1 b 3 Q 7 U 2 V j d G l v b j E v U 3 R h d G V Q c m 9 S Y X R h X z I w M T Q w N k Z J U k 1 T L 0 F 1 d G 9 S Z W 1 v d m V k Q 2 9 s d W 1 u c z E u e 1 N U Q V R F X 0 F H R U 5 D W V 9 D T 0 R F L D J 9 J n F 1 b 3 Q 7 L C Z x d W 9 0 O 1 N l Y 3 R p b 2 4 x L 1 N 0 Y X R l U H J v U m F 0 Y V 8 y M D E 0 M D Z G S V J N U y 9 B d X R v U m V t b 3 Z l Z E N v b H V t b n M x L n t B Q k J S R V Z f Q 0 F N U F V T X 0 5 B T U U s M 3 0 m c X V v d D s s J n F 1 b 3 Q 7 U 2 V j d G l v b j E v U 3 R h d G V Q c m 9 S Y X R h X z I w M T Q w N k Z J U k 1 T L 0 F 1 d G 9 S Z W 1 v d m V k Q 2 9 s d W 1 u c z E u e 0 N T V V 9 T V U J f Q U d F T k N Z X 0 N P R E U s N H 0 m c X V v d D s s J n F 1 b 3 Q 7 U 2 V j d G l v b j E v U 3 R h d G V Q c m 9 S Y X R h X z I w M T Q w N k Z J U k 1 T L 0 F 1 d G 9 S Z W 1 v d m V k Q 2 9 s d W 1 u c z E u e 1 N U Q V R F X 0 Z V T k R f T l V N Q k V S L D V 9 J n F 1 b 3 Q 7 L C Z x d W 9 0 O 1 N l Y 3 R p b 2 4 x L 1 N 0 Y X R l U H J v U m F 0 Y V 8 y M D E 0 M D Z G S V J N U y 9 B d X R v U m V t b 3 Z l Z E N v b H V t b n M x L n t T V E F U R V 9 G V U 5 E X 0 5 B T U U s N n 0 m c X V v d D s s J n F 1 b 3 Q 7 U 2 V j d G l v b j E v U 3 R h d G V Q c m 9 S Y X R h X z I w M T Q w N k Z J U k 1 T L 0 F 1 d G 9 S Z W 1 v d m V k Q 2 9 s d W 1 u c z E u e 0 N T V V 9 G V U 5 E X 0 5 B T U U s N 3 0 m c X V v d D s s J n F 1 b 3 Q 7 U 2 V j d G l v b j E v U 3 R h d G V Q c m 9 S Y X R h X z I w M T Q w N k Z J U k 1 T L 0 F 1 d G 9 S Z W 1 v d m V k Q 2 9 s d W 1 u c z E u e 0 N T V V 9 G V U 5 E X 0 N P R E U s O H 0 m c X V v d D s s J n F 1 b 3 Q 7 U 2 V j d G l v b j E v U 3 R h d G V Q c m 9 S Y X R h X z I w M T Q w N k Z J U k 1 T L 0 F 1 d G 9 S Z W 1 v d m V k Q 2 9 s d W 1 u c z E u e 1 B S T 0 p F Q 1 R f Q 0 9 E R S w 5 f S Z x d W 9 0 O y w m c X V v d D t T Z W N 0 a W 9 u M S 9 T d G F 0 Z V B y b 1 J h d G F f M j A x N D A 2 R k l S T V M v Q X V 0 b 1 J l b W 9 2 Z W R D b 2 x 1 b W 5 z M S 5 7 U F J P S k V D V F 9 O Q U 1 F L D E w f S Z x d W 9 0 O y w m c X V v d D t T Z W N 0 a W 9 u M S 9 T d G F 0 Z V B y b 1 J h d G F f M j A x N D A 2 R k l S T V M v Q X V 0 b 1 J l b W 9 2 Z W R D b 2 x 1 b W 5 z M S 5 7 U F J P R 1 J B T V 9 H U k 9 V U F 9 D T 0 R F L D E x f S Z x d W 9 0 O y w m c X V v d D t T Z W N 0 a W 9 u M S 9 T d G F 0 Z V B y b 1 J h d G F f M j A x N D A 2 R k l S T V M v Q X V 0 b 1 J l b W 9 2 Z W R D b 2 x 1 b W 5 z M S 5 7 U F J P R 1 J B T V 9 H U k 9 V U F 9 O Q U 1 F L D E y f S Z x d W 9 0 O y w m c X V v d D t T Z W N 0 a W 9 u M S 9 T d G F 0 Z V B y b 1 J h d G F f M j A x N D A 2 R k l S T V M v Q X V 0 b 1 J l b W 9 2 Z W R D b 2 x 1 b W 5 z M S 5 7 U F J P R 1 J B T V 9 D T 0 R F L D E z f S Z x d W 9 0 O y w m c X V v d D t T Z W N 0 a W 9 u M S 9 T d G F 0 Z V B y b 1 J h d G F f M j A x N D A 2 R k l S T V M v Q X V 0 b 1 J l b W 9 2 Z W R D b 2 x 1 b W 5 z M S 5 7 U F J P R 1 J B T V 9 O Q U 1 F L D E 0 f S Z x d W 9 0 O y w m c X V v d D t T Z W N 0 a W 9 u M S 9 T d G F 0 Z V B y b 1 J h d G F f M j A x N D A 2 R k l S T V M v Q X V 0 b 1 J l b W 9 2 Z W R D b 2 x 1 b W 5 z M S 5 7 T 0 J K R U N U X 0 N P R E U s M T V 9 J n F 1 b 3 Q 7 L C Z x d W 9 0 O 1 N l Y 3 R p b 2 4 x L 1 N 0 Y X R l U H J v U m F 0 Y V 8 y M D E 0 M D Z G S V J N U y 9 B d X R v U m V t b 3 Z l Z E N v b H V t b n M x L n t P Q k p F Q 1 R f T k F N R S w x N n 0 m c X V v d D s s J n F 1 b 3 Q 7 U 2 V j d G l v b j E v U 3 R h d G V Q c m 9 S Y X R h X z I w M T Q w N k Z J U k 1 T L 0 F 1 d G 9 S Z W 1 v d m V k Q 2 9 s d W 1 u c z E u e 0 Z J U k 1 T X 0 F N T 1 V O V C w x N 3 0 m c X V v d D s s J n F 1 b 3 Q 7 U 2 V j d G l v b j E v U 3 R h d G V Q c m 9 S Y X R h X z I w M T Q w N k Z J U k 1 T L 0 F 1 d G 9 S Z W 1 v d m V k Q 2 9 s d W 1 u c z E u e 0 J p b G x h Y m x l L U 5 v b k J p b G x h Y m x l L D E 4 f S Z x d W 9 0 O y w m c X V v d D t T Z W N 0 a W 9 u M S 9 T d G F 0 Z V B y b 1 J h d G F f M j A x N D A 2 R k l S T V M v Q X V 0 b 1 J l b W 9 2 Z W R D b 2 x 1 b W 5 z M S 5 7 U H J v Z 3 J h b S B H c m 9 1 c C w x O X 0 m c X V v d D s s J n F 1 b 3 Q 7 U 2 V j d G l v b j E v U 3 R h d G V Q c m 9 S Y X R h X z I w M T Q w N k Z J U k 1 T L 0 F 1 d G 9 S Z W 1 v d m V k Q 2 9 s d W 1 u c z E u e 1 R v d G F s I E Z p c m 1 z I E F t b 3 V u d C w y M H 0 m c X V v d D s s J n F 1 b 3 Q 7 U 2 V j d G l v b j E v U 3 R h d G V Q c m 9 S Y X R h X z I w M T Q w N k Z J U k 1 T L 0 F 1 d G 9 S Z W 1 v d m V k Q 2 9 s d W 1 u c z E u e 1 B y b y B S Y X R h I E Z h Y 3 R v c i w y M X 0 m c X V v d D s s J n F 1 b 3 Q 7 U 2 V j d G l v b j E v U 3 R h d G V Q c m 9 S Y X R h X z I w M T Q w N k Z J U k 1 T L 0 F 1 d G 9 S Z W 1 v d m V k Q 2 9 s d W 1 u c z E u e 1 R v d G F s I F B y b y B S Y X R h L D I y f S Z x d W 9 0 O y w m c X V v d D t T Z W N 0 a W 9 u M S 9 T d G F 0 Z V B y b 1 J h d G F f M j A x N D A 2 R k l S T V M v Q X V 0 b 1 J l b W 9 2 Z W R D b 2 x 1 b W 5 z M S 5 7 S G V h b H R o I E J l b m V m a X R z I F B v c n R p b 2 4 s M j N 9 J n F 1 b 3 Q 7 L C Z x d W 9 0 O 1 N l Y 3 R p b 2 4 x L 1 N 0 Y X R l U H J v U m F 0 Y V 8 y M D E 0 M D Z G S V J N U y 9 B d X R v U m V t b 3 Z l Z E N v b H V t b n M x L n t B Z G 1 p b i B Q b 3 J 0 a W 9 u L D I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3 R h d G V Q c m 9 S Y X R h X z I w M T Q w N k Z J U k 1 T J T I w K D I p P C 9 J d G V t U G F 0 a D 4 8 L 0 l 0 Z W 1 M b 2 N h d G l v b j 4 8 U 3 R h Y m x l R W 5 0 c m l l c z 4 8 R W 5 0 c n k g V H l w Z T 0 i R m l s b F N 0 Y X R 1 c y I g V m F s d W U 9 I n N D b 2 1 w b G V 0 Z S I g L z 4 8 R W 5 0 c n k g V H l w Z T 0 i T m F 2 a W d h d G l v b l N 0 Z X B O Y W 1 l I i B W Y W x 1 Z T 0 i c 0 5 h d m l n Y X R p b 2 4 i I C 8 + P E V u d H J 5 I F R 5 c G U 9 I k Z p b G x D b 2 x 1 b W 5 O Y W 1 l c y I g V m F s d W U 9 I n N b J n F 1 b 3 Q 7 Q U N U S V Z J V F l f U E V S S U 9 E X 0 5 V T U J F U i Z x d W 9 0 O y w m c X V v d D t G S V J N U 1 9 S R U N P U k R f V F l Q R V 9 D T 0 R F J n F 1 b 3 Q 7 L C Z x d W 9 0 O 1 N U Q V R F X 0 F H R U 5 D W V 9 D T 0 R F J n F 1 b 3 Q 7 L C Z x d W 9 0 O 0 F C Q l J F V l 9 D Q U 1 Q V V N f T k F N R S Z x d W 9 0 O y w m c X V v d D t D U 1 V f U 1 V C X 0 F H R U 5 D W V 9 D T 0 R F J n F 1 b 3 Q 7 L C Z x d W 9 0 O 1 N U Q V R F X 0 Z V T k R f T l V N Q k V S J n F 1 b 3 Q 7 L C Z x d W 9 0 O 1 N U Q V R F X 0 Z V T k R f T k F N R S Z x d W 9 0 O y w m c X V v d D t D U 1 V f R l V O R F 9 O Q U 1 F J n F 1 b 3 Q 7 L C Z x d W 9 0 O 0 N T V V 9 G V U 5 E X 0 N P R E U m c X V v d D s s J n F 1 b 3 Q 7 U F J P S k V D V F 9 D T 0 R F J n F 1 b 3 Q 7 L C Z x d W 9 0 O 1 B S T 0 p F Q 1 R f T k F N R S Z x d W 9 0 O y w m c X V v d D t Q U k 9 H U k F N X 0 d S T 1 V Q X 0 N P R E U m c X V v d D s s J n F 1 b 3 Q 7 U F J P R 1 J B T V 9 H U k 9 V U F 9 O Q U 1 F J n F 1 b 3 Q 7 L C Z x d W 9 0 O 1 B S T 0 d S Q U 1 f Q 0 9 E R S Z x d W 9 0 O y w m c X V v d D t Q U k 9 H U k F N X 0 5 B T U U m c X V v d D s s J n F 1 b 3 Q 7 T 0 J K R U N U X 0 N P R E U m c X V v d D s s J n F 1 b 3 Q 7 T 0 J K R U N U X 0 5 B T U U m c X V v d D s s J n F 1 b 3 Q 7 R k l S T V N f Q U 1 P V U 5 U J n F 1 b 3 Q 7 L C Z x d W 9 0 O 0 J p b G x h Y m x l L U 5 v b k J p b G x h Y m x l J n F 1 b 3 Q 7 L C Z x d W 9 0 O 1 B y b 2 d y Y W 0 g R 3 J v d X A m c X V v d D s s J n F 1 b 3 Q 7 V G 9 0 Y W w g R m l y b X M g Q W 1 v d W 5 0 J n F 1 b 3 Q 7 L C Z x d W 9 0 O 1 B y b y B S Y X R h I E Z h Y 3 R v c i Z x d W 9 0 O y w m c X V v d D t U b 3 R h b C B Q c m 8 g U m F 0 Y S Z x d W 9 0 O y w m c X V v d D t I Z W F s d G g g Q m V u Z W Z p d H M g U G 9 y d G l v b i Z x d W 9 0 O y w m c X V v d D t B Z G 1 p b i B Q b 3 J 0 a W 9 u J n F 1 b 3 Q 7 X S I g L z 4 8 R W 5 0 c n k g V H l w Z T 0 i R m l s b E V u Y W J s Z W Q i I F Z h b H V l P S J s M S I g L z 4 8 R W 5 0 c n k g V H l w Z T 0 i R m l s b E N v b H V t b l R 5 c G V z I i B W Y W x 1 Z T 0 i c 0 J n W U d C Z 1 l H Q m d Z R 0 J n W U d C Z 1 l H Q m d Z R U J n W U Z C Q U F B Q U E 9 P S I g L z 4 8 R W 5 0 c n k g V H l w Z T 0 i R m l s b E x h c 3 R V c G R h d G V k I i B W Y W x 1 Z T 0 i Z D I w M j Q t M D E t M j R U M D A 6 N D I 6 M j I u O T Y w N T Q 5 N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M j g 4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F h Z D A 5 M z l m L T Z l O T Q t N D E 0 M S 0 4 M D c 3 L W Z h Y j J m N j Q 2 N T E y Y y I g L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U Y W J s Z S I g L z 4 8 R W 5 0 c n k g V H l w Z T 0 i U m V z d W x 0 V H l w Z S I g V m F s d W U 9 I n N U Y W J s Z S I g L z 4 8 R W 5 0 c n k g V H l w Z T 0 i R m l s b F R h c m d l d C I g V m F s d W U 9 I n N T d G F 0 Z V B y b 1 J h d G F f M j A x N D A 2 R k l S T V M 4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M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0 Y X R l U H J v U m F 0 Y V 8 y M D E 0 M D Z G S V J N U y A o M i k v Q X V 0 b 1 J l b W 9 2 Z W R D b 2 x 1 b W 5 z M S 5 7 Q U N U S V Z J V F l f U E V S S U 9 E X 0 5 V T U J F U i w w f S Z x d W 9 0 O y w m c X V v d D t T Z W N 0 a W 9 u M S 9 T d G F 0 Z V B y b 1 J h d G F f M j A x N D A 2 R k l S T V M g K D I p L 0 F 1 d G 9 S Z W 1 v d m V k Q 2 9 s d W 1 u c z E u e 0 Z J U k 1 T X 1 J F Q 0 9 S R F 9 U W V B F X 0 N P R E U s M X 0 m c X V v d D s s J n F 1 b 3 Q 7 U 2 V j d G l v b j E v U 3 R h d G V Q c m 9 S Y X R h X z I w M T Q w N k Z J U k 1 T I C g y K S 9 B d X R v U m V t b 3 Z l Z E N v b H V t b n M x L n t T V E F U R V 9 B R 0 V O Q 1 l f Q 0 9 E R S w y f S Z x d W 9 0 O y w m c X V v d D t T Z W N 0 a W 9 u M S 9 T d G F 0 Z V B y b 1 J h d G F f M j A x N D A 2 R k l S T V M g K D I p L 0 F 1 d G 9 S Z W 1 v d m V k Q 2 9 s d W 1 u c z E u e 0 F C Q l J F V l 9 D Q U 1 Q V V N f T k F N R S w z f S Z x d W 9 0 O y w m c X V v d D t T Z W N 0 a W 9 u M S 9 T d G F 0 Z V B y b 1 J h d G F f M j A x N D A 2 R k l S T V M g K D I p L 0 F 1 d G 9 S Z W 1 v d m V k Q 2 9 s d W 1 u c z E u e 0 N T V V 9 T V U J f Q U d F T k N Z X 0 N P R E U s N H 0 m c X V v d D s s J n F 1 b 3 Q 7 U 2 V j d G l v b j E v U 3 R h d G V Q c m 9 S Y X R h X z I w M T Q w N k Z J U k 1 T I C g y K S 9 B d X R v U m V t b 3 Z l Z E N v b H V t b n M x L n t T V E F U R V 9 G V U 5 E X 0 5 V T U J F U i w 1 f S Z x d W 9 0 O y w m c X V v d D t T Z W N 0 a W 9 u M S 9 T d G F 0 Z V B y b 1 J h d G F f M j A x N D A 2 R k l S T V M g K D I p L 0 F 1 d G 9 S Z W 1 v d m V k Q 2 9 s d W 1 u c z E u e 1 N U Q V R F X 0 Z V T k R f T k F N R S w 2 f S Z x d W 9 0 O y w m c X V v d D t T Z W N 0 a W 9 u M S 9 T d G F 0 Z V B y b 1 J h d G F f M j A x N D A 2 R k l S T V M g K D I p L 0 F 1 d G 9 S Z W 1 v d m V k Q 2 9 s d W 1 u c z E u e 0 N T V V 9 G V U 5 E X 0 5 B T U U s N 3 0 m c X V v d D s s J n F 1 b 3 Q 7 U 2 V j d G l v b j E v U 3 R h d G V Q c m 9 S Y X R h X z I w M T Q w N k Z J U k 1 T I C g y K S 9 B d X R v U m V t b 3 Z l Z E N v b H V t b n M x L n t D U 1 V f R l V O R F 9 D T 0 R F L D h 9 J n F 1 b 3 Q 7 L C Z x d W 9 0 O 1 N l Y 3 R p b 2 4 x L 1 N 0 Y X R l U H J v U m F 0 Y V 8 y M D E 0 M D Z G S V J N U y A o M i k v Q X V 0 b 1 J l b W 9 2 Z W R D b 2 x 1 b W 5 z M S 5 7 U F J P S k V D V F 9 D T 0 R F L D l 9 J n F 1 b 3 Q 7 L C Z x d W 9 0 O 1 N l Y 3 R p b 2 4 x L 1 N 0 Y X R l U H J v U m F 0 Y V 8 y M D E 0 M D Z G S V J N U y A o M i k v Q X V 0 b 1 J l b W 9 2 Z W R D b 2 x 1 b W 5 z M S 5 7 U F J P S k V D V F 9 O Q U 1 F L D E w f S Z x d W 9 0 O y w m c X V v d D t T Z W N 0 a W 9 u M S 9 T d G F 0 Z V B y b 1 J h d G F f M j A x N D A 2 R k l S T V M g K D I p L 0 F 1 d G 9 S Z W 1 v d m V k Q 2 9 s d W 1 u c z E u e 1 B S T 0 d S Q U 1 f R 1 J P V V B f Q 0 9 E R S w x M X 0 m c X V v d D s s J n F 1 b 3 Q 7 U 2 V j d G l v b j E v U 3 R h d G V Q c m 9 S Y X R h X z I w M T Q w N k Z J U k 1 T I C g y K S 9 B d X R v U m V t b 3 Z l Z E N v b H V t b n M x L n t Q U k 9 H U k F N X 0 d S T 1 V Q X 0 5 B T U U s M T J 9 J n F 1 b 3 Q 7 L C Z x d W 9 0 O 1 N l Y 3 R p b 2 4 x L 1 N 0 Y X R l U H J v U m F 0 Y V 8 y M D E 0 M D Z G S V J N U y A o M i k v Q X V 0 b 1 J l b W 9 2 Z W R D b 2 x 1 b W 5 z M S 5 7 U F J P R 1 J B T V 9 D T 0 R F L D E z f S Z x d W 9 0 O y w m c X V v d D t T Z W N 0 a W 9 u M S 9 T d G F 0 Z V B y b 1 J h d G F f M j A x N D A 2 R k l S T V M g K D I p L 0 F 1 d G 9 S Z W 1 v d m V k Q 2 9 s d W 1 u c z E u e 1 B S T 0 d S Q U 1 f T k F N R S w x N H 0 m c X V v d D s s J n F 1 b 3 Q 7 U 2 V j d G l v b j E v U 3 R h d G V Q c m 9 S Y X R h X z I w M T Q w N k Z J U k 1 T I C g y K S 9 B d X R v U m V t b 3 Z l Z E N v b H V t b n M x L n t P Q k p F Q 1 R f Q 0 9 E R S w x N X 0 m c X V v d D s s J n F 1 b 3 Q 7 U 2 V j d G l v b j E v U 3 R h d G V Q c m 9 S Y X R h X z I w M T Q w N k Z J U k 1 T I C g y K S 9 B d X R v U m V t b 3 Z l Z E N v b H V t b n M x L n t P Q k p F Q 1 R f T k F N R S w x N n 0 m c X V v d D s s J n F 1 b 3 Q 7 U 2 V j d G l v b j E v U 3 R h d G V Q c m 9 S Y X R h X z I w M T Q w N k Z J U k 1 T I C g y K S 9 B d X R v U m V t b 3 Z l Z E N v b H V t b n M x L n t G S V J N U 1 9 B T U 9 V T l Q s M T d 9 J n F 1 b 3 Q 7 L C Z x d W 9 0 O 1 N l Y 3 R p b 2 4 x L 1 N 0 Y X R l U H J v U m F 0 Y V 8 y M D E 0 M D Z G S V J N U y A o M i k v Q X V 0 b 1 J l b W 9 2 Z W R D b 2 x 1 b W 5 z M S 5 7 Q m l s b G F i b G U t T m 9 u Q m l s b G F i b G U s M T h 9 J n F 1 b 3 Q 7 L C Z x d W 9 0 O 1 N l Y 3 R p b 2 4 x L 1 N 0 Y X R l U H J v U m F 0 Y V 8 y M D E 0 M D Z G S V J N U y A o M i k v Q X V 0 b 1 J l b W 9 2 Z W R D b 2 x 1 b W 5 z M S 5 7 U H J v Z 3 J h b S B H c m 9 1 c C w x O X 0 m c X V v d D s s J n F 1 b 3 Q 7 U 2 V j d G l v b j E v U 3 R h d G V Q c m 9 S Y X R h X z I w M T Q w N k Z J U k 1 T I C g y K S 9 B d X R v U m V t b 3 Z l Z E N v b H V t b n M x L n t U b 3 R h b C B G a X J t c y B B b W 9 1 b n Q s M j B 9 J n F 1 b 3 Q 7 L C Z x d W 9 0 O 1 N l Y 3 R p b 2 4 x L 1 N 0 Y X R l U H J v U m F 0 Y V 8 y M D E 0 M D Z G S V J N U y A o M i k v Q X V 0 b 1 J l b W 9 2 Z W R D b 2 x 1 b W 5 z M S 5 7 U H J v I F J h d G E g R m F j d G 9 y L D I x f S Z x d W 9 0 O y w m c X V v d D t T Z W N 0 a W 9 u M S 9 T d G F 0 Z V B y b 1 J h d G F f M j A x N D A 2 R k l S T V M g K D I p L 0 F 1 d G 9 S Z W 1 v d m V k Q 2 9 s d W 1 u c z E u e 1 R v d G F s I F B y b y B S Y X R h L D I y f S Z x d W 9 0 O y w m c X V v d D t T Z W N 0 a W 9 u M S 9 T d G F 0 Z V B y b 1 J h d G F f M j A x N D A 2 R k l S T V M g K D I p L 0 F 1 d G 9 S Z W 1 v d m V k Q 2 9 s d W 1 u c z E u e 0 h l Y W x 0 a C B C Z W 5 l Z m l 0 c y B Q b 3 J 0 a W 9 u L D I z f S Z x d W 9 0 O y w m c X V v d D t T Z W N 0 a W 9 u M S 9 T d G F 0 Z V B y b 1 J h d G F f M j A x N D A 2 R k l S T V M g K D I p L 0 F 1 d G 9 S Z W 1 v d m V k Q 2 9 s d W 1 u c z E u e 0 F k b W l u I F B v c n R p b 2 4 s M j R 9 J n F 1 b 3 Q 7 X S w m c X V v d D t D b 2 x 1 b W 5 D b 3 V u d C Z x d W 9 0 O z o y N S w m c X V v d D t L Z X l D b 2 x 1 b W 5 O Y W 1 l c y Z x d W 9 0 O z p b X S w m c X V v d D t D b 2 x 1 b W 5 J Z G V u d G l 0 a W V z J n F 1 b 3 Q 7 O l s m c X V v d D t T Z W N 0 a W 9 u M S 9 T d G F 0 Z V B y b 1 J h d G F f M j A x N D A 2 R k l S T V M g K D I p L 0 F 1 d G 9 S Z W 1 v d m V k Q 2 9 s d W 1 u c z E u e 0 F D V E l W S V R Z X 1 B F U k l P R F 9 O V U 1 C R V I s M H 0 m c X V v d D s s J n F 1 b 3 Q 7 U 2 V j d G l v b j E v U 3 R h d G V Q c m 9 S Y X R h X z I w M T Q w N k Z J U k 1 T I C g y K S 9 B d X R v U m V t b 3 Z l Z E N v b H V t b n M x L n t G S V J N U 1 9 S R U N P U k R f V F l Q R V 9 D T 0 R F L D F 9 J n F 1 b 3 Q 7 L C Z x d W 9 0 O 1 N l Y 3 R p b 2 4 x L 1 N 0 Y X R l U H J v U m F 0 Y V 8 y M D E 0 M D Z G S V J N U y A o M i k v Q X V 0 b 1 J l b W 9 2 Z W R D b 2 x 1 b W 5 z M S 5 7 U 1 R B V E V f Q U d F T k N Z X 0 N P R E U s M n 0 m c X V v d D s s J n F 1 b 3 Q 7 U 2 V j d G l v b j E v U 3 R h d G V Q c m 9 S Y X R h X z I w M T Q w N k Z J U k 1 T I C g y K S 9 B d X R v U m V t b 3 Z l Z E N v b H V t b n M x L n t B Q k J S R V Z f Q 0 F N U F V T X 0 5 B T U U s M 3 0 m c X V v d D s s J n F 1 b 3 Q 7 U 2 V j d G l v b j E v U 3 R h d G V Q c m 9 S Y X R h X z I w M T Q w N k Z J U k 1 T I C g y K S 9 B d X R v U m V t b 3 Z l Z E N v b H V t b n M x L n t D U 1 V f U 1 V C X 0 F H R U 5 D W V 9 D T 0 R F L D R 9 J n F 1 b 3 Q 7 L C Z x d W 9 0 O 1 N l Y 3 R p b 2 4 x L 1 N 0 Y X R l U H J v U m F 0 Y V 8 y M D E 0 M D Z G S V J N U y A o M i k v Q X V 0 b 1 J l b W 9 2 Z W R D b 2 x 1 b W 5 z M S 5 7 U 1 R B V E V f R l V O R F 9 O V U 1 C R V I s N X 0 m c X V v d D s s J n F 1 b 3 Q 7 U 2 V j d G l v b j E v U 3 R h d G V Q c m 9 S Y X R h X z I w M T Q w N k Z J U k 1 T I C g y K S 9 B d X R v U m V t b 3 Z l Z E N v b H V t b n M x L n t T V E F U R V 9 G V U 5 E X 0 5 B T U U s N n 0 m c X V v d D s s J n F 1 b 3 Q 7 U 2 V j d G l v b j E v U 3 R h d G V Q c m 9 S Y X R h X z I w M T Q w N k Z J U k 1 T I C g y K S 9 B d X R v U m V t b 3 Z l Z E N v b H V t b n M x L n t D U 1 V f R l V O R F 9 O Q U 1 F L D d 9 J n F 1 b 3 Q 7 L C Z x d W 9 0 O 1 N l Y 3 R p b 2 4 x L 1 N 0 Y X R l U H J v U m F 0 Y V 8 y M D E 0 M D Z G S V J N U y A o M i k v Q X V 0 b 1 J l b W 9 2 Z W R D b 2 x 1 b W 5 z M S 5 7 Q 1 N V X 0 Z V T k R f Q 0 9 E R S w 4 f S Z x d W 9 0 O y w m c X V v d D t T Z W N 0 a W 9 u M S 9 T d G F 0 Z V B y b 1 J h d G F f M j A x N D A 2 R k l S T V M g K D I p L 0 F 1 d G 9 S Z W 1 v d m V k Q 2 9 s d W 1 u c z E u e 1 B S T 0 p F Q 1 R f Q 0 9 E R S w 5 f S Z x d W 9 0 O y w m c X V v d D t T Z W N 0 a W 9 u M S 9 T d G F 0 Z V B y b 1 J h d G F f M j A x N D A 2 R k l S T V M g K D I p L 0 F 1 d G 9 S Z W 1 v d m V k Q 2 9 s d W 1 u c z E u e 1 B S T 0 p F Q 1 R f T k F N R S w x M H 0 m c X V v d D s s J n F 1 b 3 Q 7 U 2 V j d G l v b j E v U 3 R h d G V Q c m 9 S Y X R h X z I w M T Q w N k Z J U k 1 T I C g y K S 9 B d X R v U m V t b 3 Z l Z E N v b H V t b n M x L n t Q U k 9 H U k F N X 0 d S T 1 V Q X 0 N P R E U s M T F 9 J n F 1 b 3 Q 7 L C Z x d W 9 0 O 1 N l Y 3 R p b 2 4 x L 1 N 0 Y X R l U H J v U m F 0 Y V 8 y M D E 0 M D Z G S V J N U y A o M i k v Q X V 0 b 1 J l b W 9 2 Z W R D b 2 x 1 b W 5 z M S 5 7 U F J P R 1 J B T V 9 H U k 9 V U F 9 O Q U 1 F L D E y f S Z x d W 9 0 O y w m c X V v d D t T Z W N 0 a W 9 u M S 9 T d G F 0 Z V B y b 1 J h d G F f M j A x N D A 2 R k l S T V M g K D I p L 0 F 1 d G 9 S Z W 1 v d m V k Q 2 9 s d W 1 u c z E u e 1 B S T 0 d S Q U 1 f Q 0 9 E R S w x M 3 0 m c X V v d D s s J n F 1 b 3 Q 7 U 2 V j d G l v b j E v U 3 R h d G V Q c m 9 S Y X R h X z I w M T Q w N k Z J U k 1 T I C g y K S 9 B d X R v U m V t b 3 Z l Z E N v b H V t b n M x L n t Q U k 9 H U k F N X 0 5 B T U U s M T R 9 J n F 1 b 3 Q 7 L C Z x d W 9 0 O 1 N l Y 3 R p b 2 4 x L 1 N 0 Y X R l U H J v U m F 0 Y V 8 y M D E 0 M D Z G S V J N U y A o M i k v Q X V 0 b 1 J l b W 9 2 Z W R D b 2 x 1 b W 5 z M S 5 7 T 0 J K R U N U X 0 N P R E U s M T V 9 J n F 1 b 3 Q 7 L C Z x d W 9 0 O 1 N l Y 3 R p b 2 4 x L 1 N 0 Y X R l U H J v U m F 0 Y V 8 y M D E 0 M D Z G S V J N U y A o M i k v Q X V 0 b 1 J l b W 9 2 Z W R D b 2 x 1 b W 5 z M S 5 7 T 0 J K R U N U X 0 5 B T U U s M T Z 9 J n F 1 b 3 Q 7 L C Z x d W 9 0 O 1 N l Y 3 R p b 2 4 x L 1 N 0 Y X R l U H J v U m F 0 Y V 8 y M D E 0 M D Z G S V J N U y A o M i k v Q X V 0 b 1 J l b W 9 2 Z W R D b 2 x 1 b W 5 z M S 5 7 R k l S T V N f Q U 1 P V U 5 U L D E 3 f S Z x d W 9 0 O y w m c X V v d D t T Z W N 0 a W 9 u M S 9 T d G F 0 Z V B y b 1 J h d G F f M j A x N D A 2 R k l S T V M g K D I p L 0 F 1 d G 9 S Z W 1 v d m V k Q 2 9 s d W 1 u c z E u e 0 J p b G x h Y m x l L U 5 v b k J p b G x h Y m x l L D E 4 f S Z x d W 9 0 O y w m c X V v d D t T Z W N 0 a W 9 u M S 9 T d G F 0 Z V B y b 1 J h d G F f M j A x N D A 2 R k l S T V M g K D I p L 0 F 1 d G 9 S Z W 1 v d m V k Q 2 9 s d W 1 u c z E u e 1 B y b 2 d y Y W 0 g R 3 J v d X A s M T l 9 J n F 1 b 3 Q 7 L C Z x d W 9 0 O 1 N l Y 3 R p b 2 4 x L 1 N 0 Y X R l U H J v U m F 0 Y V 8 y M D E 0 M D Z G S V J N U y A o M i k v Q X V 0 b 1 J l b W 9 2 Z W R D b 2 x 1 b W 5 z M S 5 7 V G 9 0 Y W w g R m l y b X M g Q W 1 v d W 5 0 L D I w f S Z x d W 9 0 O y w m c X V v d D t T Z W N 0 a W 9 u M S 9 T d G F 0 Z V B y b 1 J h d G F f M j A x N D A 2 R k l S T V M g K D I p L 0 F 1 d G 9 S Z W 1 v d m V k Q 2 9 s d W 1 u c z E u e 1 B y b y B S Y X R h I E Z h Y 3 R v c i w y M X 0 m c X V v d D s s J n F 1 b 3 Q 7 U 2 V j d G l v b j E v U 3 R h d G V Q c m 9 S Y X R h X z I w M T Q w N k Z J U k 1 T I C g y K S 9 B d X R v U m V t b 3 Z l Z E N v b H V t b n M x L n t U b 3 R h b C B Q c m 8 g U m F 0 Y S w y M n 0 m c X V v d D s s J n F 1 b 3 Q 7 U 2 V j d G l v b j E v U 3 R h d G V Q c m 9 S Y X R h X z I w M T Q w N k Z J U k 1 T I C g y K S 9 B d X R v U m V t b 3 Z l Z E N v b H V t b n M x L n t I Z W F s d G g g Q m V u Z W Z p d H M g U G 9 y d G l v b i w y M 3 0 m c X V v d D s s J n F 1 b 3 Q 7 U 2 V j d G l v b j E v U 3 R h d G V Q c m 9 S Y X R h X z I w M T Q w N k Z J U k 1 T I C g y K S 9 B d X R v U m V t b 3 Z l Z E N v b H V t b n M x L n t B Z G 1 p b i B Q b 3 J 0 a W 9 u L D I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3 R h d G V Q c m 9 S Y X R h X z I w M T Q w N k Z J U k 1 T J T I w K D M p P C 9 J d G V t U G F 0 a D 4 8 L 0 l 0 Z W 1 M b 2 N h d G l v b j 4 8 U 3 R h Y m x l R W 5 0 c m l l c z 4 8 R W 5 0 c n k g V H l w Z T 0 i R m l s b F N 0 Y X R 1 c y I g V m F s d W U 9 I n N D b 2 1 w b G V 0 Z S I g L z 4 8 R W 5 0 c n k g V H l w Z T 0 i T m F 2 a W d h d G l v b l N 0 Z X B O Y W 1 l I i B W Y W x 1 Z T 0 i c 0 5 h d m l n Y X R p b 2 4 i I C 8 + P E V u d H J 5 I F R 5 c G U 9 I k Z p b G x D b 2 x 1 b W 5 O Y W 1 l c y I g V m F s d W U 9 I n N b J n F 1 b 3 Q 7 Q U N U S V Z J V F l f U E V S S U 9 E X 0 5 V T U J F U i Z x d W 9 0 O y w m c X V v d D t G S V J N U 1 9 S R U N P U k R f V F l Q R V 9 D T 0 R F J n F 1 b 3 Q 7 L C Z x d W 9 0 O 1 N U Q V R F X 0 F H R U 5 D W V 9 D T 0 R F J n F 1 b 3 Q 7 L C Z x d W 9 0 O 0 F C Q l J F V l 9 D Q U 1 Q V V N f T k F N R S Z x d W 9 0 O y w m c X V v d D t D U 1 V f U 1 V C X 0 F H R U 5 D W V 9 D T 0 R F J n F 1 b 3 Q 7 L C Z x d W 9 0 O 1 N U Q V R F X 0 Z V T k R f T l V N Q k V S J n F 1 b 3 Q 7 L C Z x d W 9 0 O 1 N U Q V R F X 0 Z V T k R f T k F N R S Z x d W 9 0 O y w m c X V v d D t D U 1 V f R l V O R F 9 O Q U 1 F J n F 1 b 3 Q 7 L C Z x d W 9 0 O 0 N T V V 9 G V U 5 E X 0 N P R E U m c X V v d D s s J n F 1 b 3 Q 7 U F J P S k V D V F 9 D T 0 R F J n F 1 b 3 Q 7 L C Z x d W 9 0 O 1 B S T 0 p F Q 1 R f T k F N R S Z x d W 9 0 O y w m c X V v d D t Q U k 9 H U k F N X 0 d S T 1 V Q X 0 N P R E U m c X V v d D s s J n F 1 b 3 Q 7 U F J P R 1 J B T V 9 H U k 9 V U F 9 O Q U 1 F J n F 1 b 3 Q 7 L C Z x d W 9 0 O 1 B S T 0 d S Q U 1 f Q 0 9 E R S Z x d W 9 0 O y w m c X V v d D t Q U k 9 H U k F N X 0 5 B T U U m c X V v d D s s J n F 1 b 3 Q 7 T 0 J K R U N U X 0 N P R E U m c X V v d D s s J n F 1 b 3 Q 7 T 0 J K R U N U X 0 5 B T U U m c X V v d D s s J n F 1 b 3 Q 7 R k l S T V N f Q U 1 P V U 5 U J n F 1 b 3 Q 7 L C Z x d W 9 0 O 0 J p b G x h Y m x l L U 5 v b k J p b G x h Y m x l J n F 1 b 3 Q 7 L C Z x d W 9 0 O 1 B y b 2 d y Y W 0 g R 3 J v d X A m c X V v d D s s J n F 1 b 3 Q 7 V G 9 0 Y W w g R m l y b X M g Q W 1 v d W 5 0 J n F 1 b 3 Q 7 L C Z x d W 9 0 O 1 B y b y B S Y X R h I E Z h Y 3 R v c i Z x d W 9 0 O y w m c X V v d D t U b 3 R h b C B Q c m 8 g U m F 0 Y S Z x d W 9 0 O y w m c X V v d D t I Z W F s d G g g Q m V u Z W Z p d H M g U G 9 y d G l v b i Z x d W 9 0 O y w m c X V v d D t B Z G 1 p b i B Q b 3 J 0 a W 9 u J n F 1 b 3 Q 7 X S I g L z 4 8 R W 5 0 c n k g V H l w Z T 0 i R m l s b E V u Y W J s Z W Q i I F Z h b H V l P S J s M S I g L z 4 8 R W 5 0 c n k g V H l w Z T 0 i R m l s b E N v b H V t b l R 5 c G V z I i B W Y W x 1 Z T 0 i c 0 J n W U d C Z 1 l H Q m d Z R 0 J n W U d C Z 1 l H Q m d Z R U J n W U Z C Q U F B Q U E 9 P S I g L z 4 8 R W 5 0 c n k g V H l w Z T 0 i R m l s b E x h c 3 R V c G R h d G V k I i B W Y W x 1 Z T 0 i Z D I w M j Q t M D E t M j R U M D A 6 N D I 6 M j E u O D Y 2 N j c z M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M j g 4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A 5 O W N j M j k 3 L T I 5 Y W U t N D c z N y 0 5 Y z R j L T U 5 Y m E 1 Z D M y N j d l M i I g L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U Y W J s Z S I g L z 4 8 R W 5 0 c n k g V H l w Z T 0 i U m V z d W x 0 V H l w Z S I g V m F s d W U 9 I n N U Y W J s Z S I g L z 4 8 R W 5 0 c n k g V H l w Z T 0 i R m l s b F R h c m d l d C I g V m F s d W U 9 I n N T d G F 0 Z V B y b 1 J h d G F f M j A x N D A 2 R k l S T V M 4 O S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I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G F 0 Z V B y b 1 J h d G F f M j A x N D A 2 R k l S T V M g K D M p L 0 F 1 d G 9 S Z W 1 v d m V k Q 2 9 s d W 1 u c z E u e 0 F D V E l W S V R Z X 1 B F U k l P R F 9 O V U 1 C R V I s M H 0 m c X V v d D s s J n F 1 b 3 Q 7 U 2 V j d G l v b j E v U 3 R h d G V Q c m 9 S Y X R h X z I w M T Q w N k Z J U k 1 T I C g z K S 9 B d X R v U m V t b 3 Z l Z E N v b H V t b n M x L n t G S V J N U 1 9 S R U N P U k R f V F l Q R V 9 D T 0 R F L D F 9 J n F 1 b 3 Q 7 L C Z x d W 9 0 O 1 N l Y 3 R p b 2 4 x L 1 N 0 Y X R l U H J v U m F 0 Y V 8 y M D E 0 M D Z G S V J N U y A o M y k v Q X V 0 b 1 J l b W 9 2 Z W R D b 2 x 1 b W 5 z M S 5 7 U 1 R B V E V f Q U d F T k N Z X 0 N P R E U s M n 0 m c X V v d D s s J n F 1 b 3 Q 7 U 2 V j d G l v b j E v U 3 R h d G V Q c m 9 S Y X R h X z I w M T Q w N k Z J U k 1 T I C g z K S 9 B d X R v U m V t b 3 Z l Z E N v b H V t b n M x L n t B Q k J S R V Z f Q 0 F N U F V T X 0 5 B T U U s M 3 0 m c X V v d D s s J n F 1 b 3 Q 7 U 2 V j d G l v b j E v U 3 R h d G V Q c m 9 S Y X R h X z I w M T Q w N k Z J U k 1 T I C g z K S 9 B d X R v U m V t b 3 Z l Z E N v b H V t b n M x L n t D U 1 V f U 1 V C X 0 F H R U 5 D W V 9 D T 0 R F L D R 9 J n F 1 b 3 Q 7 L C Z x d W 9 0 O 1 N l Y 3 R p b 2 4 x L 1 N 0 Y X R l U H J v U m F 0 Y V 8 y M D E 0 M D Z G S V J N U y A o M y k v Q X V 0 b 1 J l b W 9 2 Z W R D b 2 x 1 b W 5 z M S 5 7 U 1 R B V E V f R l V O R F 9 O V U 1 C R V I s N X 0 m c X V v d D s s J n F 1 b 3 Q 7 U 2 V j d G l v b j E v U 3 R h d G V Q c m 9 S Y X R h X z I w M T Q w N k Z J U k 1 T I C g z K S 9 B d X R v U m V t b 3 Z l Z E N v b H V t b n M x L n t T V E F U R V 9 G V U 5 E X 0 5 B T U U s N n 0 m c X V v d D s s J n F 1 b 3 Q 7 U 2 V j d G l v b j E v U 3 R h d G V Q c m 9 S Y X R h X z I w M T Q w N k Z J U k 1 T I C g z K S 9 B d X R v U m V t b 3 Z l Z E N v b H V t b n M x L n t D U 1 V f R l V O R F 9 O Q U 1 F L D d 9 J n F 1 b 3 Q 7 L C Z x d W 9 0 O 1 N l Y 3 R p b 2 4 x L 1 N 0 Y X R l U H J v U m F 0 Y V 8 y M D E 0 M D Z G S V J N U y A o M y k v Q X V 0 b 1 J l b W 9 2 Z W R D b 2 x 1 b W 5 z M S 5 7 Q 1 N V X 0 Z V T k R f Q 0 9 E R S w 4 f S Z x d W 9 0 O y w m c X V v d D t T Z W N 0 a W 9 u M S 9 T d G F 0 Z V B y b 1 J h d G F f M j A x N D A 2 R k l S T V M g K D M p L 0 F 1 d G 9 S Z W 1 v d m V k Q 2 9 s d W 1 u c z E u e 1 B S T 0 p F Q 1 R f Q 0 9 E R S w 5 f S Z x d W 9 0 O y w m c X V v d D t T Z W N 0 a W 9 u M S 9 T d G F 0 Z V B y b 1 J h d G F f M j A x N D A 2 R k l S T V M g K D M p L 0 F 1 d G 9 S Z W 1 v d m V k Q 2 9 s d W 1 u c z E u e 1 B S T 0 p F Q 1 R f T k F N R S w x M H 0 m c X V v d D s s J n F 1 b 3 Q 7 U 2 V j d G l v b j E v U 3 R h d G V Q c m 9 S Y X R h X z I w M T Q w N k Z J U k 1 T I C g z K S 9 B d X R v U m V t b 3 Z l Z E N v b H V t b n M x L n t Q U k 9 H U k F N X 0 d S T 1 V Q X 0 N P R E U s M T F 9 J n F 1 b 3 Q 7 L C Z x d W 9 0 O 1 N l Y 3 R p b 2 4 x L 1 N 0 Y X R l U H J v U m F 0 Y V 8 y M D E 0 M D Z G S V J N U y A o M y k v Q X V 0 b 1 J l b W 9 2 Z W R D b 2 x 1 b W 5 z M S 5 7 U F J P R 1 J B T V 9 H U k 9 V U F 9 O Q U 1 F L D E y f S Z x d W 9 0 O y w m c X V v d D t T Z W N 0 a W 9 u M S 9 T d G F 0 Z V B y b 1 J h d G F f M j A x N D A 2 R k l S T V M g K D M p L 0 F 1 d G 9 S Z W 1 v d m V k Q 2 9 s d W 1 u c z E u e 1 B S T 0 d S Q U 1 f Q 0 9 E R S w x M 3 0 m c X V v d D s s J n F 1 b 3 Q 7 U 2 V j d G l v b j E v U 3 R h d G V Q c m 9 S Y X R h X z I w M T Q w N k Z J U k 1 T I C g z K S 9 B d X R v U m V t b 3 Z l Z E N v b H V t b n M x L n t Q U k 9 H U k F N X 0 5 B T U U s M T R 9 J n F 1 b 3 Q 7 L C Z x d W 9 0 O 1 N l Y 3 R p b 2 4 x L 1 N 0 Y X R l U H J v U m F 0 Y V 8 y M D E 0 M D Z G S V J N U y A o M y k v Q X V 0 b 1 J l b W 9 2 Z W R D b 2 x 1 b W 5 z M S 5 7 T 0 J K R U N U X 0 N P R E U s M T V 9 J n F 1 b 3 Q 7 L C Z x d W 9 0 O 1 N l Y 3 R p b 2 4 x L 1 N 0 Y X R l U H J v U m F 0 Y V 8 y M D E 0 M D Z G S V J N U y A o M y k v Q X V 0 b 1 J l b W 9 2 Z W R D b 2 x 1 b W 5 z M S 5 7 T 0 J K R U N U X 0 5 B T U U s M T Z 9 J n F 1 b 3 Q 7 L C Z x d W 9 0 O 1 N l Y 3 R p b 2 4 x L 1 N 0 Y X R l U H J v U m F 0 Y V 8 y M D E 0 M D Z G S V J N U y A o M y k v Q X V 0 b 1 J l b W 9 2 Z W R D b 2 x 1 b W 5 z M S 5 7 R k l S T V N f Q U 1 P V U 5 U L D E 3 f S Z x d W 9 0 O y w m c X V v d D t T Z W N 0 a W 9 u M S 9 T d G F 0 Z V B y b 1 J h d G F f M j A x N D A 2 R k l S T V M g K D M p L 0 F 1 d G 9 S Z W 1 v d m V k Q 2 9 s d W 1 u c z E u e 0 J p b G x h Y m x l L U 5 v b k J p b G x h Y m x l L D E 4 f S Z x d W 9 0 O y w m c X V v d D t T Z W N 0 a W 9 u M S 9 T d G F 0 Z V B y b 1 J h d G F f M j A x N D A 2 R k l S T V M g K D M p L 0 F 1 d G 9 S Z W 1 v d m V k Q 2 9 s d W 1 u c z E u e 1 B y b 2 d y Y W 0 g R 3 J v d X A s M T l 9 J n F 1 b 3 Q 7 L C Z x d W 9 0 O 1 N l Y 3 R p b 2 4 x L 1 N 0 Y X R l U H J v U m F 0 Y V 8 y M D E 0 M D Z G S V J N U y A o M y k v Q X V 0 b 1 J l b W 9 2 Z W R D b 2 x 1 b W 5 z M S 5 7 V G 9 0 Y W w g R m l y b X M g Q W 1 v d W 5 0 L D I w f S Z x d W 9 0 O y w m c X V v d D t T Z W N 0 a W 9 u M S 9 T d G F 0 Z V B y b 1 J h d G F f M j A x N D A 2 R k l S T V M g K D M p L 0 F 1 d G 9 S Z W 1 v d m V k Q 2 9 s d W 1 u c z E u e 1 B y b y B S Y X R h I E Z h Y 3 R v c i w y M X 0 m c X V v d D s s J n F 1 b 3 Q 7 U 2 V j d G l v b j E v U 3 R h d G V Q c m 9 S Y X R h X z I w M T Q w N k Z J U k 1 T I C g z K S 9 B d X R v U m V t b 3 Z l Z E N v b H V t b n M x L n t U b 3 R h b C B Q c m 8 g U m F 0 Y S w y M n 0 m c X V v d D s s J n F 1 b 3 Q 7 U 2 V j d G l v b j E v U 3 R h d G V Q c m 9 S Y X R h X z I w M T Q w N k Z J U k 1 T I C g z K S 9 B d X R v U m V t b 3 Z l Z E N v b H V t b n M x L n t I Z W F s d G g g Q m V u Z W Z p d H M g U G 9 y d G l v b i w y M 3 0 m c X V v d D s s J n F 1 b 3 Q 7 U 2 V j d G l v b j E v U 3 R h d G V Q c m 9 S Y X R h X z I w M T Q w N k Z J U k 1 T I C g z K S 9 B d X R v U m V t b 3 Z l Z E N v b H V t b n M x L n t B Z G 1 p b i B Q b 3 J 0 a W 9 u L D I 0 f S Z x d W 9 0 O 1 0 s J n F 1 b 3 Q 7 Q 2 9 s d W 1 u Q 2 9 1 b n Q m c X V v d D s 6 M j U s J n F 1 b 3 Q 7 S 2 V 5 Q 2 9 s d W 1 u T m F t Z X M m c X V v d D s 6 W 1 0 s J n F 1 b 3 Q 7 Q 2 9 s d W 1 u S W R l b n R p d G l l c y Z x d W 9 0 O z p b J n F 1 b 3 Q 7 U 2 V j d G l v b j E v U 3 R h d G V Q c m 9 S Y X R h X z I w M T Q w N k Z J U k 1 T I C g z K S 9 B d X R v U m V t b 3 Z l Z E N v b H V t b n M x L n t B Q 1 R J V k l U W V 9 Q R V J J T 0 R f T l V N Q k V S L D B 9 J n F 1 b 3 Q 7 L C Z x d W 9 0 O 1 N l Y 3 R p b 2 4 x L 1 N 0 Y X R l U H J v U m F 0 Y V 8 y M D E 0 M D Z G S V J N U y A o M y k v Q X V 0 b 1 J l b W 9 2 Z W R D b 2 x 1 b W 5 z M S 5 7 R k l S T V N f U k V D T 1 J E X 1 R Z U E V f Q 0 9 E R S w x f S Z x d W 9 0 O y w m c X V v d D t T Z W N 0 a W 9 u M S 9 T d G F 0 Z V B y b 1 J h d G F f M j A x N D A 2 R k l S T V M g K D M p L 0 F 1 d G 9 S Z W 1 v d m V k Q 2 9 s d W 1 u c z E u e 1 N U Q V R F X 0 F H R U 5 D W V 9 D T 0 R F L D J 9 J n F 1 b 3 Q 7 L C Z x d W 9 0 O 1 N l Y 3 R p b 2 4 x L 1 N 0 Y X R l U H J v U m F 0 Y V 8 y M D E 0 M D Z G S V J N U y A o M y k v Q X V 0 b 1 J l b W 9 2 Z W R D b 2 x 1 b W 5 z M S 5 7 Q U J C U k V W X 0 N B T V B V U 1 9 O Q U 1 F L D N 9 J n F 1 b 3 Q 7 L C Z x d W 9 0 O 1 N l Y 3 R p b 2 4 x L 1 N 0 Y X R l U H J v U m F 0 Y V 8 y M D E 0 M D Z G S V J N U y A o M y k v Q X V 0 b 1 J l b W 9 2 Z W R D b 2 x 1 b W 5 z M S 5 7 Q 1 N V X 1 N V Q l 9 B R 0 V O Q 1 l f Q 0 9 E R S w 0 f S Z x d W 9 0 O y w m c X V v d D t T Z W N 0 a W 9 u M S 9 T d G F 0 Z V B y b 1 J h d G F f M j A x N D A 2 R k l S T V M g K D M p L 0 F 1 d G 9 S Z W 1 v d m V k Q 2 9 s d W 1 u c z E u e 1 N U Q V R F X 0 Z V T k R f T l V N Q k V S L D V 9 J n F 1 b 3 Q 7 L C Z x d W 9 0 O 1 N l Y 3 R p b 2 4 x L 1 N 0 Y X R l U H J v U m F 0 Y V 8 y M D E 0 M D Z G S V J N U y A o M y k v Q X V 0 b 1 J l b W 9 2 Z W R D b 2 x 1 b W 5 z M S 5 7 U 1 R B V E V f R l V O R F 9 O Q U 1 F L D Z 9 J n F 1 b 3 Q 7 L C Z x d W 9 0 O 1 N l Y 3 R p b 2 4 x L 1 N 0 Y X R l U H J v U m F 0 Y V 8 y M D E 0 M D Z G S V J N U y A o M y k v Q X V 0 b 1 J l b W 9 2 Z W R D b 2 x 1 b W 5 z M S 5 7 Q 1 N V X 0 Z V T k R f T k F N R S w 3 f S Z x d W 9 0 O y w m c X V v d D t T Z W N 0 a W 9 u M S 9 T d G F 0 Z V B y b 1 J h d G F f M j A x N D A 2 R k l S T V M g K D M p L 0 F 1 d G 9 S Z W 1 v d m V k Q 2 9 s d W 1 u c z E u e 0 N T V V 9 G V U 5 E X 0 N P R E U s O H 0 m c X V v d D s s J n F 1 b 3 Q 7 U 2 V j d G l v b j E v U 3 R h d G V Q c m 9 S Y X R h X z I w M T Q w N k Z J U k 1 T I C g z K S 9 B d X R v U m V t b 3 Z l Z E N v b H V t b n M x L n t Q U k 9 K R U N U X 0 N P R E U s O X 0 m c X V v d D s s J n F 1 b 3 Q 7 U 2 V j d G l v b j E v U 3 R h d G V Q c m 9 S Y X R h X z I w M T Q w N k Z J U k 1 T I C g z K S 9 B d X R v U m V t b 3 Z l Z E N v b H V t b n M x L n t Q U k 9 K R U N U X 0 5 B T U U s M T B 9 J n F 1 b 3 Q 7 L C Z x d W 9 0 O 1 N l Y 3 R p b 2 4 x L 1 N 0 Y X R l U H J v U m F 0 Y V 8 y M D E 0 M D Z G S V J N U y A o M y k v Q X V 0 b 1 J l b W 9 2 Z W R D b 2 x 1 b W 5 z M S 5 7 U F J P R 1 J B T V 9 H U k 9 V U F 9 D T 0 R F L D E x f S Z x d W 9 0 O y w m c X V v d D t T Z W N 0 a W 9 u M S 9 T d G F 0 Z V B y b 1 J h d G F f M j A x N D A 2 R k l S T V M g K D M p L 0 F 1 d G 9 S Z W 1 v d m V k Q 2 9 s d W 1 u c z E u e 1 B S T 0 d S Q U 1 f R 1 J P V V B f T k F N R S w x M n 0 m c X V v d D s s J n F 1 b 3 Q 7 U 2 V j d G l v b j E v U 3 R h d G V Q c m 9 S Y X R h X z I w M T Q w N k Z J U k 1 T I C g z K S 9 B d X R v U m V t b 3 Z l Z E N v b H V t b n M x L n t Q U k 9 H U k F N X 0 N P R E U s M T N 9 J n F 1 b 3 Q 7 L C Z x d W 9 0 O 1 N l Y 3 R p b 2 4 x L 1 N 0 Y X R l U H J v U m F 0 Y V 8 y M D E 0 M D Z G S V J N U y A o M y k v Q X V 0 b 1 J l b W 9 2 Z W R D b 2 x 1 b W 5 z M S 5 7 U F J P R 1 J B T V 9 O Q U 1 F L D E 0 f S Z x d W 9 0 O y w m c X V v d D t T Z W N 0 a W 9 u M S 9 T d G F 0 Z V B y b 1 J h d G F f M j A x N D A 2 R k l S T V M g K D M p L 0 F 1 d G 9 S Z W 1 v d m V k Q 2 9 s d W 1 u c z E u e 0 9 C S k V D V F 9 D T 0 R F L D E 1 f S Z x d W 9 0 O y w m c X V v d D t T Z W N 0 a W 9 u M S 9 T d G F 0 Z V B y b 1 J h d G F f M j A x N D A 2 R k l S T V M g K D M p L 0 F 1 d G 9 S Z W 1 v d m V k Q 2 9 s d W 1 u c z E u e 0 9 C S k V D V F 9 O Q U 1 F L D E 2 f S Z x d W 9 0 O y w m c X V v d D t T Z W N 0 a W 9 u M S 9 T d G F 0 Z V B y b 1 J h d G F f M j A x N D A 2 R k l S T V M g K D M p L 0 F 1 d G 9 S Z W 1 v d m V k Q 2 9 s d W 1 u c z E u e 0 Z J U k 1 T X 0 F N T 1 V O V C w x N 3 0 m c X V v d D s s J n F 1 b 3 Q 7 U 2 V j d G l v b j E v U 3 R h d G V Q c m 9 S Y X R h X z I w M T Q w N k Z J U k 1 T I C g z K S 9 B d X R v U m V t b 3 Z l Z E N v b H V t b n M x L n t C a W x s Y W J s Z S 1 O b 2 5 C a W x s Y W J s Z S w x O H 0 m c X V v d D s s J n F 1 b 3 Q 7 U 2 V j d G l v b j E v U 3 R h d G V Q c m 9 S Y X R h X z I w M T Q w N k Z J U k 1 T I C g z K S 9 B d X R v U m V t b 3 Z l Z E N v b H V t b n M x L n t Q c m 9 n c m F t I E d y b 3 V w L D E 5 f S Z x d W 9 0 O y w m c X V v d D t T Z W N 0 a W 9 u M S 9 T d G F 0 Z V B y b 1 J h d G F f M j A x N D A 2 R k l S T V M g K D M p L 0 F 1 d G 9 S Z W 1 v d m V k Q 2 9 s d W 1 u c z E u e 1 R v d G F s I E Z p c m 1 z I E F t b 3 V u d C w y M H 0 m c X V v d D s s J n F 1 b 3 Q 7 U 2 V j d G l v b j E v U 3 R h d G V Q c m 9 S Y X R h X z I w M T Q w N k Z J U k 1 T I C g z K S 9 B d X R v U m V t b 3 Z l Z E N v b H V t b n M x L n t Q c m 8 g U m F 0 Y S B G Y W N 0 b 3 I s M j F 9 J n F 1 b 3 Q 7 L C Z x d W 9 0 O 1 N l Y 3 R p b 2 4 x L 1 N 0 Y X R l U H J v U m F 0 Y V 8 y M D E 0 M D Z G S V J N U y A o M y k v Q X V 0 b 1 J l b W 9 2 Z W R D b 2 x 1 b W 5 z M S 5 7 V G 9 0 Y W w g U H J v I F J h d G E s M j J 9 J n F 1 b 3 Q 7 L C Z x d W 9 0 O 1 N l Y 3 R p b 2 4 x L 1 N 0 Y X R l U H J v U m F 0 Y V 8 y M D E 0 M D Z G S V J N U y A o M y k v Q X V 0 b 1 J l b W 9 2 Z W R D b 2 x 1 b W 5 z M S 5 7 S G V h b H R o I E J l b m V m a X R z I F B v c n R p b 2 4 s M j N 9 J n F 1 b 3 Q 7 L C Z x d W 9 0 O 1 N l Y 3 R p b 2 4 x L 1 N 0 Y X R l U H J v U m F 0 Y V 8 y M D E 0 M D Z G S V J N U y A o M y k v Q X V 0 b 1 J l b W 9 2 Z W R D b 2 x 1 b W 5 z M S 5 7 Q W R t a W 4 g U G 9 y d G l v b i w y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F 1 Z X J 5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T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9 v a 3 V w X 0 J p b G x h Y m x l T m 9 u Q m l s b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9 v a 3 V w X 0 J p b G x h Y m x l T m 9 u Q m l s b G F i b G U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v b 2 t 1 c F 9 G S V J N U 1 9 B b W 9 1 b n R f U 3 V t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v b 2 t 1 c F 9 G S V J N U 1 9 B b W 9 1 b n R f U 3 V t L 0 V 4 c G F u Z G V k J T I w T G 9 v a 3 V w X 0 J p b G x h Y m x l T m 9 u Q m l s b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2 9 r d X B f R k l S T V N f Q W 1 v d W 5 0 X 1 N 1 b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U H J v U m F 0 Y V 8 y M D E 0 M D Z G S V J N U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V B y b 1 J h d G F f M j A x N D A 2 R k l S T V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Q c m 9 S Y X R h X z I w M T Q w N k Z J U k 1 T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Q c m 9 S Y X R h X z I w M T Q w N k Z J U k 1 T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Q c m 9 S Y X R h X z I w M T Q w N k Z J U k 1 T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U H J v U m F 0 Y V 8 y M D E 0 M D Z G S V J N U y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Q c m 9 S Y X R h X z I w M T Q w N k Z J U k 1 T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U H J v U m F 0 Y V 8 y M D E 0 M D Z G S V J N U y 9 B Z G R l Z C U y M E N 1 c 3 R v b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V B y b 1 J h d G F f M j A x N D A 2 R k l S T V M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U H J v U m F 0 Y V 8 y M D E 0 M D Z G S V J N U y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V B y b 1 J h d G F f M j A x N D A 2 R k l S T V M l M j A o M i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Q c m 9 S Y X R h X z I w M T Q w N k Z J U k 1 T J T I w K D I p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Q c m 9 S Y X R h X z I w M T Q w N k Z J U k 1 T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Q c m 9 S Y X R h X z I w M T Q w N k Z J U k 1 T J T I w K D I p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U H J v U m F 0 Y V 8 y M D E 0 M D Z G S V J N U y U y M C g y K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Q c m 9 S Y X R h X z I w M T Q w N k Z J U k 1 T J T I w K D I p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U H J v U m F 0 Y V 8 y M D E 0 M D Z G S V J N U y U y M C g y K S 9 B Z G R l Z C U y M E N 1 c 3 R v b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V B y b 1 J h d G F f M j A x N D A 2 R k l S T V M l M j A o M i k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U H J v U m F 0 Y V 8 y M D E 0 M D Z G S V J N U y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V B y b 1 J h d G F f M j A x N D A 2 R k l S T V M l M j A o M y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Q c m 9 S Y X R h X z I w M T Q w N k Z J U k 1 T J T I w K D M p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Q c m 9 S Y X R h X z I w M T Q w N k Z J U k 1 T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Q c m 9 S Y X R h X z I w M T Q w N k Z J U k 1 T J T I w K D M p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U H J v U m F 0 Y V 8 y M D E 0 M D Z G S V J N U y U y M C g z K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Q c m 9 S Y X R h X z I w M T Q w N k Z J U k 1 T J T I w K D M p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U H J v U m F 0 Y V 8 y M D E 0 M D Z G S V J N U y U y M C g z K S 9 B Z G R l Z C U y M E N 1 c 3 R v b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V B y b 1 J h d G F f M j A x N D A 2 R k l S T V M l M j A o M y k v R m l s d G V y Z W Q l M j B S b 3 d z M T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a O 5 k n 1 M C E i q R n 6 e 6 5 8 V 9 w A A A A A C A A A A A A A D Z g A A w A A A A B A A A A D T 8 C e 2 C i S J O A u f z g 7 F Q + M Q A A A A A A S A A A C g A A A A E A A A A H 2 x s D 3 p Z Q l f 6 T t i A 5 d q q w 9 Q A A A A C m A j q g P Y V K 4 y U u A 8 F c T g o 5 I S 7 P E 7 p z z f H T U e 1 A R v E d 6 K h V r A c 0 w 9 8 v M V h j m D a t 3 K f a k 5 V / D N C k G q 4 g i X y l Q F 6 K i 6 l 9 R O / F s F L O s 1 k d 1 M m l c U A A A A n i i A D 4 v K O 4 F 0 K 5 6 h u c g Z H U q r 6 c I = < / D a t a M a s h u p > 
</file>

<file path=customXml/itemProps1.xml><?xml version="1.0" encoding="utf-8"?>
<ds:datastoreItem xmlns:ds="http://schemas.openxmlformats.org/officeDocument/2006/customXml" ds:itemID="{90C7847D-58B3-4B69-BCA3-7A8D7ECA085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BD76EFB-AD0D-42D2-B691-E2D97C223D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72A84E-045D-48EF-AF0E-E59E41F195F5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27dca73e-b2a7-42eb-ac53-34d3d4ebcfe9"/>
    <ds:schemaRef ds:uri="http://schemas.microsoft.com/office/2006/metadata/properties"/>
    <ds:schemaRef ds:uri="http://schemas.openxmlformats.org/package/2006/metadata/core-properties"/>
    <ds:schemaRef ds:uri="351fec23-1ea6-4572-a8f7-a67b3384bed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62AD147-BEF2-46CC-BCB7-EE98C86A95A5}"/>
</file>

<file path=customXml/itemProps5.xml><?xml version="1.0" encoding="utf-8"?>
<ds:datastoreItem xmlns:ds="http://schemas.openxmlformats.org/officeDocument/2006/customXml" ds:itemID="{C09186EE-B523-42D6-BB54-2C920E0EE00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2425 Campus Workbook</vt:lpstr>
      <vt:lpstr>2425 PaCE Workbook</vt:lpstr>
      <vt:lpstr>FY2425 data</vt:lpstr>
      <vt:lpstr>StateProRata_202306FIRMS modify</vt:lpstr>
      <vt:lpstr>1. exclude ESP</vt:lpstr>
      <vt:lpstr>2. add CSSA CSU Fd 436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2024/2025 State Pro Rata Health-Only Workbook​</dc:title>
  <dc:subject/>
  <dc:creator/>
  <cp:keywords/>
  <dc:description/>
  <cp:lastModifiedBy/>
  <cp:revision/>
  <dcterms:created xsi:type="dcterms:W3CDTF">2023-10-04T16:14:48Z</dcterms:created>
  <dcterms:modified xsi:type="dcterms:W3CDTF">2024-03-28T20:12:50Z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0x0101003FC1DEFE28BA534DA835EF42E39BA85C</vt:lpwstr>
  </property>
</Properties>
</file>