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95" windowHeight="9075" tabRatio="885" activeTab="1"/>
  </bookViews>
  <sheets>
    <sheet name="Caveats" sheetId="1" r:id="rId1"/>
    <sheet name="Transposed - All Camps 2004-05" sheetId="2" r:id="rId2"/>
    <sheet name="BAK" sheetId="3" r:id="rId3"/>
    <sheet name="CHAN" sheetId="4" r:id="rId4"/>
    <sheet name="CHI" sheetId="5" r:id="rId5"/>
    <sheet name="DH" sheetId="6" r:id="rId6"/>
    <sheet name="EB" sheetId="7" r:id="rId7"/>
    <sheet name="FRE" sheetId="8" r:id="rId8"/>
    <sheet name="FUL" sheetId="9" r:id="rId9"/>
    <sheet name="HUM" sheetId="10" r:id="rId10"/>
    <sheet name="LB" sheetId="11" r:id="rId11"/>
    <sheet name="LA" sheetId="12" r:id="rId12"/>
    <sheet name="MA" sheetId="13" r:id="rId13"/>
    <sheet name="MB" sheetId="14" r:id="rId14"/>
    <sheet name="NOR" sheetId="15" r:id="rId15"/>
    <sheet name="POM" sheetId="16" r:id="rId16"/>
    <sheet name="SAC" sheetId="17" r:id="rId17"/>
    <sheet name="SB" sheetId="18" r:id="rId18"/>
    <sheet name="SD" sheetId="19" r:id="rId19"/>
    <sheet name="SF" sheetId="20" r:id="rId20"/>
    <sheet name="SJ" sheetId="21" r:id="rId21"/>
    <sheet name="SLO" sheetId="22" r:id="rId22"/>
    <sheet name="SM" sheetId="23" r:id="rId23"/>
    <sheet name="SON" sheetId="24" r:id="rId24"/>
    <sheet name="STA" sheetId="25" r:id="rId25"/>
  </sheets>
  <definedNames>
    <definedName name="_xlnm.Print_Area" localSheetId="2">'BAK'!$A$1:$M$171</definedName>
    <definedName name="_xlnm.Print_Area" localSheetId="0">'Caveats'!$A$1:$O$8</definedName>
    <definedName name="_xlnm.Print_Area" localSheetId="18">'SD'!$A$1:$H$172</definedName>
    <definedName name="_xlnm.Print_Area" localSheetId="20">'SJ'!$A$1:$H$172</definedName>
    <definedName name="_xlnm.Print_Area" localSheetId="1">'Transposed - All Camps 2004-05'!$A$1:$DC$28</definedName>
    <definedName name="_xlnm.Print_Titles" localSheetId="1">'Transposed - All Camps 2004-05'!$A:$A</definedName>
  </definedNames>
  <calcPr fullCalcOnLoad="1"/>
</workbook>
</file>

<file path=xl/sharedStrings.xml><?xml version="1.0" encoding="utf-8"?>
<sst xmlns="http://schemas.openxmlformats.org/spreadsheetml/2006/main" count="4913" uniqueCount="508">
  <si>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</si>
  <si>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</si>
  <si>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</si>
  <si>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</si>
  <si>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</si>
  <si>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</si>
  <si>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</si>
  <si>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</si>
  <si>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</si>
  <si>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</si>
  <si>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</si>
  <si>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</si>
  <si>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</si>
  <si>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</si>
  <si>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</si>
  <si>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Student assistants from all funding sources (FTE)</t>
  </si>
  <si>
    <t>Librarians and other professional staff</t>
  </si>
  <si>
    <t>Librarians</t>
  </si>
  <si>
    <t>Other professional staff (cols. 7 - 7a)</t>
  </si>
  <si>
    <t>All other paid staff (except student assistants)</t>
  </si>
  <si>
    <t>Student assistants</t>
  </si>
  <si>
    <t xml:space="preserve">Books, serial backfiles, and other print materials </t>
  </si>
  <si>
    <t>Serial subscriptions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</si>
  <si>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</si>
  <si>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</si>
  <si>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</si>
  <si>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</si>
  <si>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</si>
  <si>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</si>
  <si>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</si>
  <si>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</si>
  <si>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>Added by purchase, excl juv's and texts (vols)</t>
  </si>
  <si>
    <t>Added by gift, excl. juv's and texts (vols.)</t>
  </si>
  <si>
    <t>Bound periodicals (vols.)</t>
  </si>
  <si>
    <t>Microforms (units)</t>
  </si>
  <si>
    <t>Manuscripts and archives - linear feet</t>
  </si>
  <si>
    <t>Cartographic materials (units)</t>
  </si>
  <si>
    <t>Graphic materials (units)</t>
  </si>
  <si>
    <t>Sound recordings (units)</t>
  </si>
  <si>
    <t>Film and Video Materials (units)</t>
  </si>
  <si>
    <t>Computer files (units)</t>
  </si>
  <si>
    <t>Other library materials -units</t>
  </si>
  <si>
    <t>Manuscripts and archives (linear feet)</t>
  </si>
  <si>
    <t>Film and video materials (units)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</si>
  <si>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</si>
  <si>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</si>
  <si>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</si>
  <si>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</si>
  <si>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</si>
  <si>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</si>
  <si>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Total ILL provided to other libraries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</si>
  <si>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</si>
  <si>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</si>
  <si>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</si>
  <si>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</si>
  <si>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</si>
  <si>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</si>
  <si>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</si>
  <si>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</si>
  <si>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Contact hours of library lectures/   seminars</t>
  </si>
  <si>
    <t>Number of persons served in presenta-   tions</t>
  </si>
  <si>
    <t>Number of persons participating in library lectures/ seminars</t>
  </si>
  <si>
    <t>Number of persons participating in library orientation tours/     lectures</t>
  </si>
  <si>
    <t>Public service hours in a typical week</t>
  </si>
  <si>
    <t>Person hours per typical week of prof. ref. service available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</si>
  <si>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</si>
  <si>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</si>
  <si>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</si>
  <si>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</si>
  <si>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</si>
  <si>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</si>
  <si>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</si>
  <si>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</si>
  <si>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</si>
  <si>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</si>
  <si>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</si>
  <si>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</si>
  <si>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</si>
  <si>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</si>
  <si>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</si>
  <si>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</si>
  <si>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</si>
  <si>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</si>
  <si>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</si>
  <si>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</si>
  <si>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</si>
  <si>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</si>
  <si>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</si>
  <si>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</si>
  <si>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</si>
  <si>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</si>
  <si>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</si>
  <si>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</si>
  <si>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</si>
  <si>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</si>
  <si>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</si>
  <si>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</si>
  <si>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</si>
  <si>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</si>
  <si>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</si>
  <si>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</si>
  <si>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</si>
  <si>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</si>
  <si>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</si>
  <si>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</si>
  <si>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</si>
  <si>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</si>
  <si>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</si>
  <si>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</si>
  <si>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</si>
  <si>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</si>
  <si>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</si>
  <si>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</si>
  <si>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</si>
  <si>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</si>
  <si>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</si>
  <si>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</si>
  <si>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</si>
  <si>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</si>
  <si>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</si>
  <si>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</si>
  <si>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</si>
  <si>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</si>
  <si>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</si>
  <si>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</si>
  <si>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</si>
  <si>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</si>
  <si>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</si>
  <si>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</si>
  <si>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</si>
  <si>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</si>
  <si>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</si>
  <si>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</si>
  <si>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</si>
  <si>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</si>
  <si>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</si>
  <si>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</si>
  <si>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</si>
  <si>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</si>
  <si>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</si>
  <si>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Bakersfield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</si>
  <si>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</si>
  <si>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</si>
  <si>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</si>
  <si>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</si>
  <si>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</si>
  <si>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</si>
  <si>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</si>
  <si>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</si>
  <si>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</si>
  <si>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</si>
  <si>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</si>
  <si>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</si>
  <si>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</si>
  <si>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</si>
  <si>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</si>
  <si>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</si>
  <si>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</si>
  <si>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</si>
  <si>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</si>
  <si>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</si>
  <si>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</si>
  <si>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Contributed services staff (FTE)</t>
  </si>
  <si>
    <t>Paid periodical subscriptions-print</t>
  </si>
  <si>
    <t>Paid serial subscriptions-print</t>
  </si>
  <si>
    <t>4</t>
  </si>
  <si>
    <r>
      <t>Total FTE staff</t>
    </r>
    <r>
      <rPr>
        <sz val="10"/>
        <rFont val="Helvetica"/>
        <family val="2"/>
      </rPr>
      <t xml:space="preserve"> - (sum of lines 2, 3, 4, 5)</t>
    </r>
  </si>
  <si>
    <r>
      <t xml:space="preserve">Total salaries and wages </t>
    </r>
    <r>
      <rPr>
        <sz val="10"/>
        <rFont val="Helvetica"/>
        <family val="2"/>
      </rPr>
      <t>(except stdt. asst.) (sum of cols. 7, 8)</t>
    </r>
  </si>
  <si>
    <r>
      <t>Total information resources</t>
    </r>
    <r>
      <rPr>
        <sz val="10"/>
        <rFont val="Helvetica"/>
        <family val="2"/>
      </rPr>
      <t xml:space="preserve"> (sum of cols.10, 11, 12, 13, 14, 15, 16)</t>
    </r>
  </si>
  <si>
    <r>
      <t>Total operating expenditures</t>
    </r>
    <r>
      <rPr>
        <sz val="10"/>
        <rFont val="Helvetica"/>
        <family val="2"/>
      </rPr>
      <t xml:space="preserve"> (sum of 7-10,11,12-21)</t>
    </r>
  </si>
  <si>
    <r>
      <t>Books and bound periodicals</t>
    </r>
    <r>
      <rPr>
        <sz val="10"/>
        <rFont val="Helvetica"/>
        <family val="2"/>
      </rPr>
      <t xml:space="preserve"> (volumes) (sum of cols. 24a, 24b, 24c, 24d)</t>
    </r>
  </si>
  <si>
    <t>THE CALIFORNIA STATE UNIVERSITY</t>
  </si>
  <si>
    <t>CAMPUS LIBRARY STATISTICS REPORT</t>
  </si>
  <si>
    <t>Campus:</t>
  </si>
  <si>
    <t>Name of respondent:</t>
  </si>
  <si>
    <t>Eileen Montoya</t>
  </si>
  <si>
    <t>Title of respondent:</t>
  </si>
  <si>
    <t>Secretary to the Director of Libraries</t>
  </si>
  <si>
    <t>Telephone:</t>
  </si>
  <si>
    <t>Fax:</t>
  </si>
  <si>
    <t>E-mail address:</t>
  </si>
  <si>
    <t>emontoya@csub.edu</t>
  </si>
  <si>
    <t>Line No.</t>
  </si>
  <si>
    <t>Item</t>
  </si>
  <si>
    <t>Number</t>
  </si>
  <si>
    <t>Branch and independent libraries - exclude main library</t>
  </si>
  <si>
    <t>Staff</t>
  </si>
  <si>
    <t>FTE</t>
  </si>
  <si>
    <t>Librarians and other professional staff (sum of 2a, 2b)</t>
  </si>
  <si>
    <r>
      <t>Total FTE staff</t>
    </r>
    <r>
      <rPr>
        <sz val="10"/>
        <rFont val="Geneva"/>
        <family val="0"/>
      </rPr>
      <t xml:space="preserve"> - (sum of lines 2, 3, 4, 5)</t>
    </r>
  </si>
  <si>
    <t>Category</t>
  </si>
  <si>
    <t>Amount</t>
  </si>
  <si>
    <t>Document delivery/interlibrary loan</t>
  </si>
  <si>
    <t>Bibliographic utilities, networks, and consortia</t>
  </si>
  <si>
    <r>
      <t xml:space="preserve">Total operating expenditures </t>
    </r>
    <r>
      <rPr>
        <sz val="10"/>
        <rFont val="Geneva"/>
        <family val="0"/>
      </rPr>
      <t>(sum of 7-10,11,12-21)</t>
    </r>
  </si>
  <si>
    <t>Line no.</t>
  </si>
  <si>
    <t xml:space="preserve">Held </t>
  </si>
  <si>
    <t xml:space="preserve">Books, serial backfiles and government </t>
  </si>
  <si>
    <t>documents accessible through the library's</t>
  </si>
  <si>
    <t>catalog - include bound periodicals and</t>
  </si>
  <si>
    <t>*****</t>
  </si>
  <si>
    <t>Current serials - include periodicals,</t>
  </si>
  <si>
    <t>Cartographic materials - units</t>
  </si>
  <si>
    <t>Graphic materials - units</t>
  </si>
  <si>
    <t>Reserve collection - recorded circulation</t>
  </si>
  <si>
    <t xml:space="preserve">Document delivery/interlibrary loans provided </t>
  </si>
  <si>
    <t>Returnable</t>
  </si>
  <si>
    <t>Non-returnable</t>
  </si>
  <si>
    <t>Provided for CSU libraries</t>
  </si>
  <si>
    <t>Provided for UC libraries</t>
  </si>
  <si>
    <t>Document delivery/interlibrary loans received</t>
  </si>
  <si>
    <t>Received from CSU libraries</t>
  </si>
  <si>
    <t>Received from UC libraries</t>
  </si>
  <si>
    <t>Number of presentations</t>
  </si>
  <si>
    <t>Number of persons served in presentations</t>
  </si>
  <si>
    <t>Number of persons participating in library</t>
  </si>
  <si>
    <t xml:space="preserve">     orientation tours/lectures</t>
  </si>
  <si>
    <t>Person hours per typical week of professional</t>
  </si>
  <si>
    <t>reference service available</t>
  </si>
  <si>
    <t>Carolyn Dusenbury</t>
  </si>
  <si>
    <t>530-898-4443</t>
  </si>
  <si>
    <t>cdusenbury@csuchico.edu</t>
  </si>
  <si>
    <t xml:space="preserve"> </t>
  </si>
  <si>
    <t>Jo Ellen Davis</t>
  </si>
  <si>
    <t>(310) 243-3700</t>
  </si>
  <si>
    <t>jedavis@csudh.edu</t>
  </si>
  <si>
    <t>susanm@csufresno.edu</t>
  </si>
  <si>
    <t>Leilani Thomas</t>
  </si>
  <si>
    <t>Library Administrative Support Assistant</t>
  </si>
  <si>
    <t>lthomas@fullerton.edu</t>
  </si>
  <si>
    <t>Dee Dee Washburn</t>
  </si>
  <si>
    <t>(707) 826-3441</t>
  </si>
  <si>
    <t>(707) 826-3440</t>
  </si>
  <si>
    <t>dlw7001@humboldt.edu</t>
  </si>
  <si>
    <t>jtsuyuk@calstatela.edu</t>
  </si>
  <si>
    <t>Carl Phillips</t>
  </si>
  <si>
    <t>Library Director</t>
  </si>
  <si>
    <t>Bill Robnett</t>
  </si>
  <si>
    <t>bill_robnett@csumb.edu</t>
  </si>
  <si>
    <t>818-677-2272</t>
  </si>
  <si>
    <t>Harold B. Schleifer</t>
  </si>
  <si>
    <t>Dean, University Library</t>
  </si>
  <si>
    <t>Ellen E. Young</t>
  </si>
  <si>
    <t>ellenyoung@csus.edu</t>
  </si>
  <si>
    <t>Johnnie Ann Ralph</t>
  </si>
  <si>
    <t>University Librarian</t>
  </si>
  <si>
    <t>San Diego State University</t>
  </si>
  <si>
    <t>Helen Henry</t>
  </si>
  <si>
    <t>Janice Mao</t>
  </si>
  <si>
    <t>760-750-4338</t>
  </si>
  <si>
    <t>boyce@csusm.edu</t>
  </si>
  <si>
    <t>Lynda Alamo</t>
  </si>
  <si>
    <t>805-756-5785</t>
  </si>
  <si>
    <t>805-756-2346</t>
  </si>
  <si>
    <t>Director of Library Operations</t>
  </si>
  <si>
    <t>707.664.2090</t>
  </si>
  <si>
    <t>mike.kiraly@sonoma.edu</t>
  </si>
  <si>
    <t>Loretta Blakeley</t>
  </si>
  <si>
    <t>(209) 667-3232</t>
  </si>
  <si>
    <t>(209) 667-3164</t>
  </si>
  <si>
    <t>Total number of paid and unpaid PRINT subscrip-  tions</t>
  </si>
  <si>
    <t>Non-bolded line number with alpha suffix denotes a subset of bolded number.</t>
  </si>
  <si>
    <t xml:space="preserve">PLEASE DO NOT LEAVE FIELDS BLANK.  If no holdings or transactions </t>
  </si>
  <si>
    <t>to report, enter 0; if data are not available, or an estimate cannot be made,</t>
  </si>
  <si>
    <t>Contributed services staff</t>
  </si>
  <si>
    <t xml:space="preserve">Books, serial backfiles, other materials </t>
  </si>
  <si>
    <t>Books-print</t>
  </si>
  <si>
    <t>na</t>
  </si>
  <si>
    <t>10b</t>
  </si>
  <si>
    <t>Books-electronic</t>
  </si>
  <si>
    <t>Current serials- print (sum of 11a, 11b)</t>
  </si>
  <si>
    <t>Periodical subscriptions</t>
  </si>
  <si>
    <t>Current serials- microform</t>
  </si>
  <si>
    <t>Audiovisual materials</t>
  </si>
  <si>
    <t>Current serial subscriptions- electronic</t>
  </si>
  <si>
    <t>Volumes-print (sum 24a, 24b, 24c, 24d)</t>
  </si>
  <si>
    <t xml:space="preserve">Books-print, excl. juv's and texts (vols.) </t>
  </si>
  <si>
    <t xml:space="preserve">Juvenile works-print (vols.) </t>
  </si>
  <si>
    <t>Textbooks, K-12-print (vols.)</t>
  </si>
  <si>
    <t>Volumes withdrawn-print</t>
  </si>
  <si>
    <t>Titles- total print and electronic</t>
  </si>
  <si>
    <t>Titles- electronic books</t>
  </si>
  <si>
    <t>Note: Transactions processed by ILL staff</t>
  </si>
  <si>
    <t xml:space="preserve">Intercampus circulation </t>
  </si>
  <si>
    <t>Note: Transactions processed via Pharos, Link+</t>
  </si>
  <si>
    <t>Intercampus circulation</t>
  </si>
  <si>
    <t>Note: Transactions via Pharos, Link+</t>
  </si>
  <si>
    <t>Contact hours of library lectures/seminars for credit</t>
  </si>
  <si>
    <t xml:space="preserve">     lectures/seminars for credit</t>
  </si>
  <si>
    <r>
      <t xml:space="preserve">Total expenditures </t>
    </r>
    <r>
      <rPr>
        <sz val="10"/>
        <rFont val="Geneva"/>
        <family val="0"/>
      </rPr>
      <t>(sum of lines 22 and 23a)</t>
    </r>
  </si>
  <si>
    <r>
      <t>Paid</t>
    </r>
    <r>
      <rPr>
        <sz val="10"/>
        <rFont val="Geneva"/>
        <family val="0"/>
      </rPr>
      <t xml:space="preserve"> periodical subscriptions-print</t>
    </r>
  </si>
  <si>
    <r>
      <t>Paid</t>
    </r>
    <r>
      <rPr>
        <sz val="10"/>
        <rFont val="Geneva"/>
        <family val="0"/>
      </rPr>
      <t xml:space="preserve"> serial subscriptions-print</t>
    </r>
  </si>
  <si>
    <t>NA</t>
  </si>
  <si>
    <t>707.654.1093</t>
  </si>
  <si>
    <t>Library Finance</t>
  </si>
  <si>
    <t>jralph@csusb.edu</t>
  </si>
  <si>
    <t>lalamo@calpoly.edu</t>
  </si>
  <si>
    <t>707.664.4153</t>
  </si>
  <si>
    <t>lblakeley@csustan.edu</t>
  </si>
  <si>
    <t>55</t>
  </si>
  <si>
    <r>
      <t>Total print and electronic</t>
    </r>
    <r>
      <rPr>
        <sz val="10"/>
        <rFont val="Helvetica"/>
        <family val="2"/>
      </rPr>
      <t xml:space="preserve"> (titles)</t>
    </r>
  </si>
  <si>
    <t xml:space="preserve">Electronic books      (titles) </t>
  </si>
  <si>
    <t>Total number of unique titles-print</t>
  </si>
  <si>
    <t>56</t>
  </si>
  <si>
    <r>
      <t xml:space="preserve">Total expenditures </t>
    </r>
    <r>
      <rPr>
        <sz val="10"/>
        <rFont val="Helvetica"/>
        <family val="2"/>
      </rPr>
      <t>(sum of cols. 22 and 23a)</t>
    </r>
  </si>
  <si>
    <t>Salaries and Wages - exclude employee fringe benefits (7-9)</t>
  </si>
  <si>
    <t>Information Resources (10-16)</t>
  </si>
  <si>
    <t>N/A</t>
  </si>
  <si>
    <t>newspapers and exclude microforms (24-26)</t>
  </si>
  <si>
    <t>Government documents - include gov't</t>
  </si>
  <si>
    <t>documents not reported elsewhere- units</t>
  </si>
  <si>
    <t>newspapers, and government documents (27-29)</t>
  </si>
  <si>
    <t>27a</t>
  </si>
  <si>
    <t>27b</t>
  </si>
  <si>
    <t>Titles (total number of unique titles)-print</t>
  </si>
  <si>
    <t>Microforms- units</t>
  </si>
  <si>
    <t>Sound Recordings- units</t>
  </si>
  <si>
    <t>Film and video materials- units</t>
  </si>
  <si>
    <t>Computer files- units</t>
  </si>
  <si>
    <t>Circulation Transactions (38-41)</t>
  </si>
  <si>
    <t>to other libraries (42-45)</t>
  </si>
  <si>
    <t>44a</t>
  </si>
  <si>
    <t>Note: Subset of line 44</t>
  </si>
  <si>
    <t>44b</t>
  </si>
  <si>
    <t>from other libraries or commercial services (46-49)</t>
  </si>
  <si>
    <t>48a</t>
  </si>
  <si>
    <t>Note: Subset of line 48</t>
  </si>
  <si>
    <t>48b</t>
  </si>
  <si>
    <t>Channel Islands</t>
  </si>
  <si>
    <t>805 437 8913</t>
  </si>
  <si>
    <t>stephen.stratton@csuci.edu</t>
  </si>
  <si>
    <t>530-898-6487</t>
  </si>
  <si>
    <t>Executive Assistant/Financial Manager</t>
  </si>
  <si>
    <t>559 278 5792</t>
  </si>
  <si>
    <t>559 278 6952</t>
  </si>
  <si>
    <t>n/a</t>
  </si>
  <si>
    <t>714) 278-2714</t>
  </si>
  <si>
    <t>714) 278-2439</t>
  </si>
  <si>
    <t>323-343-3955</t>
  </si>
  <si>
    <t>323-343-3935</t>
  </si>
  <si>
    <t>cphillips@csum.edu</t>
  </si>
  <si>
    <t>831-582-4448</t>
  </si>
  <si>
    <t>831-582-3354</t>
  </si>
  <si>
    <t>619-594-4066</t>
  </si>
  <si>
    <t>619-594-2700</t>
  </si>
  <si>
    <t>Total FTE staff - (sum of lines 2, 3, 4, 5)</t>
  </si>
  <si>
    <t>Total operating expenditures (sum of 7-10,11,12-21)</t>
  </si>
  <si>
    <t>Total expenditures (sum of lines 22 and 23a)</t>
  </si>
  <si>
    <t>408-808-2080</t>
  </si>
  <si>
    <t>Mike Kiraly</t>
  </si>
  <si>
    <t>Document delivery/       interlibrary loan</t>
  </si>
  <si>
    <t>Computer files and search services - include all current            e-serials</t>
  </si>
  <si>
    <t>Textbooks, K-12 print (vols.)</t>
  </si>
  <si>
    <t>Government documents - include gov't documents not reported elsewhere (units)</t>
  </si>
  <si>
    <t>29</t>
  </si>
  <si>
    <t>Textbooks,    K-12  Print (vols.)</t>
  </si>
  <si>
    <t>57</t>
  </si>
  <si>
    <t>58</t>
  </si>
  <si>
    <t xml:space="preserve">     Note: Subset of line 3</t>
  </si>
  <si>
    <t xml:space="preserve">   Note:  Include e-books</t>
  </si>
  <si>
    <t xml:space="preserve">   Note:  A subset of line 14</t>
  </si>
  <si>
    <t xml:space="preserve">   Note: Subset of 24a</t>
  </si>
  <si>
    <t xml:space="preserve">   Note: Revised definition</t>
  </si>
  <si>
    <t>Reminder: do not leave fields blank</t>
  </si>
  <si>
    <t xml:space="preserve">   Note: Includes 27a and 27b plus all unpaid subscriptions</t>
  </si>
  <si>
    <t xml:space="preserve">   Note: Includes paid and unpaid unique titles</t>
  </si>
  <si>
    <t>Current unique titles-electronic</t>
  </si>
  <si>
    <t xml:space="preserve">   Note: Revised definition. Do not count titles included in </t>
  </si>
  <si>
    <t xml:space="preserve">   full-text article databases such as Lexis-Nexis and ABI/INFORM</t>
  </si>
  <si>
    <t>Information Services (50-54)</t>
  </si>
  <si>
    <t>Note: Report orientation tours/lectures for</t>
  </si>
  <si>
    <t>individuals not counted in line 51</t>
  </si>
  <si>
    <t>Note:  Revised definition</t>
  </si>
  <si>
    <t>Please review form for blank fields before submitting.</t>
  </si>
  <si>
    <r>
      <t xml:space="preserve">enter NA.  </t>
    </r>
    <r>
      <rPr>
        <b/>
        <sz val="10"/>
        <rFont val="Geneva"/>
        <family val="0"/>
      </rPr>
      <t>Definitions are at  http://www.calstate.edu/LS/What'sNew.shtml</t>
    </r>
  </si>
  <si>
    <t>Stephen E. Stratton</t>
  </si>
  <si>
    <t>Director for Library Services</t>
  </si>
  <si>
    <t>510-885-2049</t>
  </si>
  <si>
    <t xml:space="preserve">Note: Revised definition. Do not count titles included in </t>
  </si>
  <si>
    <t>Joanne Tsuyuki</t>
  </si>
  <si>
    <t>707.654.1094</t>
  </si>
  <si>
    <t>hbschleifer@csupomona.edu</t>
  </si>
  <si>
    <t>California State University, Sacramento</t>
  </si>
  <si>
    <t>San Francisco State University</t>
  </si>
  <si>
    <t>Richard Uchida</t>
  </si>
  <si>
    <t>uchida@sfsu.edu</t>
  </si>
  <si>
    <t>enter NA.  Definitions are at  http://www.calstate.edu/LS/What'sNew.shtml</t>
  </si>
  <si>
    <t>San Jose State University</t>
  </si>
  <si>
    <t>jpmao@sjsu.edu</t>
  </si>
  <si>
    <t>Cal Poly SLO</t>
  </si>
  <si>
    <t>Business Manager</t>
  </si>
  <si>
    <t>760-750-3318</t>
  </si>
  <si>
    <t>California State University, Stanislaus</t>
  </si>
  <si>
    <t>2004-05</t>
  </si>
  <si>
    <t>Due Date: September 9, 2005</t>
  </si>
  <si>
    <t>661-654-3042</t>
  </si>
  <si>
    <t>661-654-3238</t>
  </si>
  <si>
    <t>Part A - NUMBER OF PUBLIC SERVICE OUTLETS, FISCAL YEAR 2004/05</t>
  </si>
  <si>
    <t xml:space="preserve">Part B - LIBRARY STAFF, SPRING 2005  </t>
  </si>
  <si>
    <t>Part C - LIBRARY OPERATING EXPENDITURES, FISCAL YEAR 2004/05</t>
  </si>
  <si>
    <t xml:space="preserve">   Note:  Include e-books (My figures are the YPBDep, Appr, Firm, Browsing, SLA, Lost Bks and Robles)</t>
  </si>
  <si>
    <t>Note: Added Standing order allocation($39971) and Lost Bks ($3772)</t>
  </si>
  <si>
    <t>Computer files and search services-incl current e-serials</t>
  </si>
  <si>
    <t>Note: All maintenance for 04-05 paid from Provost budget</t>
  </si>
  <si>
    <t>Part D - LIBRARY COLLECTIONS, FISCAL YEAR 2004/05</t>
  </si>
  <si>
    <t>Added by purchase (vols)</t>
  </si>
  <si>
    <t>Added by gift (vols.)</t>
  </si>
  <si>
    <t>Part E - LIBRARY SERVICES, FISCAL YEAR 2004/05</t>
  </si>
  <si>
    <t>Part F - LIBRARY SERVICES, TYPICAL WEEK, FALL 2004</t>
  </si>
  <si>
    <r>
      <t xml:space="preserve">Total </t>
    </r>
    <r>
      <rPr>
        <b/>
        <sz val="10"/>
        <rFont val="Geneva"/>
        <family val="0"/>
      </rPr>
      <t>paid</t>
    </r>
    <r>
      <rPr>
        <sz val="10"/>
        <rFont val="Geneva"/>
        <family val="0"/>
      </rPr>
      <t xml:space="preserve"> and </t>
    </r>
    <r>
      <rPr>
        <b/>
        <sz val="10"/>
        <rFont val="Geneva"/>
        <family val="0"/>
      </rPr>
      <t>unpaid</t>
    </r>
    <r>
      <rPr>
        <sz val="10"/>
        <rFont val="Geneva"/>
        <family val="0"/>
      </rPr>
      <t xml:space="preserve"> </t>
    </r>
    <r>
      <rPr>
        <sz val="10"/>
        <rFont val="Geneva"/>
        <family val="0"/>
      </rPr>
      <t xml:space="preserve">print </t>
    </r>
    <r>
      <rPr>
        <sz val="10"/>
        <rFont val="Geneva"/>
        <family val="0"/>
      </rPr>
      <t>subscriptions</t>
    </r>
  </si>
  <si>
    <t>Head, Collections and Technical Servicces</t>
  </si>
  <si>
    <t>805 437 8910</t>
  </si>
  <si>
    <t xml:space="preserve">Title of respondent: </t>
  </si>
  <si>
    <t>Note: Includes 27a &amp; 27b plus all unpaid subscriptions</t>
  </si>
  <si>
    <t>Note: Includes paid and unpaid unique titles</t>
  </si>
  <si>
    <t xml:space="preserve"> full-text article d'bases such as Lex-Nex &amp; ABI/INFOR</t>
  </si>
  <si>
    <t>East Bay</t>
  </si>
  <si>
    <t>Brenda Gianni</t>
  </si>
  <si>
    <t>Admin. Analyst Specialist</t>
  </si>
  <si>
    <t>510-885-4721</t>
  </si>
  <si>
    <t>brenda.gianni@csueastbay.edu</t>
  </si>
  <si>
    <t>CSU, Fresno</t>
  </si>
  <si>
    <t>Susan Mangini</t>
  </si>
  <si>
    <t>Assistant to the Dean</t>
  </si>
  <si>
    <t>Admin Support Coordinator to Library Dean</t>
  </si>
  <si>
    <t>Sharlene LaForge</t>
  </si>
  <si>
    <t>Library Assistant IV</t>
  </si>
  <si>
    <t>562-985-8188</t>
  </si>
  <si>
    <t>sharlene@csulb.edu</t>
  </si>
  <si>
    <t>Other (Serials Solutions &amp; Marcive)</t>
  </si>
  <si>
    <t>I added this one - wasn't sure where it would go</t>
  </si>
  <si>
    <t>Library Adminsitrative Services Officer</t>
  </si>
  <si>
    <t>California State University Monterey Bay</t>
  </si>
  <si>
    <t>Karin</t>
  </si>
  <si>
    <t>Duran</t>
  </si>
  <si>
    <t>Interim</t>
  </si>
  <si>
    <t>Associate</t>
  </si>
  <si>
    <t>Dean</t>
  </si>
  <si>
    <t>818=677-2676</t>
  </si>
  <si>
    <t>karin.duran@csun.edu</t>
  </si>
  <si>
    <t>POMONA</t>
  </si>
  <si>
    <t>909-869-3088</t>
  </si>
  <si>
    <t>909-869-6922</t>
  </si>
  <si>
    <t>916.278.5655</t>
  </si>
  <si>
    <t>916.278.4160</t>
  </si>
  <si>
    <t>non-serial microform</t>
  </si>
  <si>
    <t>CSUSB</t>
  </si>
  <si>
    <t>909-537-5102</t>
  </si>
  <si>
    <t>909-537-7048</t>
  </si>
  <si>
    <t>Serial Statics Report</t>
  </si>
  <si>
    <t>Director, Library Administative Operations</t>
  </si>
  <si>
    <t>hhenry@rohan.sdsu.edu</t>
  </si>
  <si>
    <t>NOTE:  Holdings figure reported last year of 12,776 was an error.</t>
  </si>
  <si>
    <t>415-338-7328</t>
  </si>
  <si>
    <t>415-338-1504</t>
  </si>
  <si>
    <t>Total paid and unpaid print subscriptions</t>
  </si>
  <si>
    <t>Library Accounting and Statistic Analyst</t>
  </si>
  <si>
    <t>408-808-2020</t>
  </si>
  <si>
    <t xml:space="preserve">    Reminder: do not leave fields blank</t>
  </si>
  <si>
    <t xml:space="preserve">   Note: Includes 27a and 27b </t>
  </si>
  <si>
    <t xml:space="preserve">   Note: Includes paid and unpaid</t>
  </si>
  <si>
    <t>Note: Revised definition. Do not count titles</t>
  </si>
  <si>
    <t>included in full-text article databases such</t>
  </si>
  <si>
    <t xml:space="preserve">Note: Transactions processed via </t>
  </si>
  <si>
    <t>Pharos, Link+</t>
  </si>
  <si>
    <t>Admin Analyst/Specialist</t>
  </si>
  <si>
    <t>Cate Boyce</t>
  </si>
  <si>
    <t>our figures: 243562</t>
  </si>
  <si>
    <t>Note: Transactions processed via Pharos, Circuit`</t>
  </si>
  <si>
    <t>Note: Transactions via Pharos, Circuit</t>
  </si>
  <si>
    <t>Does not include tours</t>
  </si>
  <si>
    <t>University Library</t>
  </si>
  <si>
    <t>This doesn't take into account non LA series staff, 7</t>
  </si>
  <si>
    <t>20680 less than 04</t>
  </si>
  <si>
    <t>9486 less than 04</t>
  </si>
  <si>
    <t>17593 more than 04</t>
  </si>
  <si>
    <t>Confirmed with Paul</t>
  </si>
  <si>
    <t>III, OCLC</t>
  </si>
  <si>
    <t>Over GF, then add IRA, Copier, etc., it balances</t>
  </si>
  <si>
    <t>From Annual Snapshot</t>
  </si>
  <si>
    <t>From Darren</t>
  </si>
  <si>
    <t>From RLT / JD</t>
  </si>
  <si>
    <t>All from RLT / GC</t>
  </si>
  <si>
    <t>Intercampus Circulation</t>
  </si>
  <si>
    <t>Per RLT</t>
  </si>
  <si>
    <t>Library Administrative Support Coordinator</t>
  </si>
  <si>
    <t>You may want to look into the following for 2004-05:</t>
  </si>
  <si>
    <t>Dominguez Hills:</t>
  </si>
  <si>
    <t>Chico:</t>
  </si>
  <si>
    <t>Column 24 (Held) is shown as 967,024, but the subtotals add to 966,983.</t>
  </si>
  <si>
    <t>Put 13.5 in column 2, but the subtotals add to 13.</t>
  </si>
  <si>
    <t>Put 425,967 in column 24 (Held), but there are no figures for 24a through 24d.</t>
  </si>
  <si>
    <t>Northridge:</t>
  </si>
  <si>
    <t>Put 7,026,733 in columns 22 and 23, but the sum of columns 7-10,11,12-21 is 7,742,688 as in the main spreadsheet.</t>
  </si>
  <si>
    <t>Pomona:</t>
  </si>
  <si>
    <t>Their column 24 (Held) is shown as 760,350, but the subtotals add to 756,638.</t>
  </si>
  <si>
    <t>San Luis Obispo:</t>
  </si>
  <si>
    <t>Their column 24 (Held) is shown as 755,568 while the subtotals add to 744,291.</t>
  </si>
  <si>
    <t>Sonoma:</t>
  </si>
  <si>
    <t>Column 11 of their spreadsheet shows 115,163 though the subtotals add to 172,648.</t>
  </si>
  <si>
    <t>If 172,648 is correct for column 11, then columns 22 and 23 become 3,150,275.</t>
  </si>
  <si>
    <t>Periodical subscriptions- Print</t>
  </si>
  <si>
    <t>Current serials-Print (sum of cols. 11a, 11b)</t>
  </si>
  <si>
    <t>Serial subscriptions-Print</t>
  </si>
  <si>
    <t>Mean=88.6</t>
  </si>
  <si>
    <t>Mean=128.6</t>
  </si>
  <si>
    <t>Mean=27,697</t>
  </si>
  <si>
    <t>Mean=1,345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</si>
</sst>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0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_);\(#,##0.0\)"/>
    <numFmt numFmtId="180" formatCode="#,##0.0_);[Red]\(#,##0.0\)"/>
    <numFmt numFmtId="181" formatCode="0.00000"/>
    <numFmt numFmtId="182" formatCode="0.0000"/>
    <numFmt numFmtId="183" formatCode="0.000"/>
    <numFmt numFmtId="184" formatCode="&quot;$&quot;#,##0.00"/>
    <numFmt numFmtId="185" formatCode="_(* #,##0.0_);_(* \(#,##0.0\);_(* &quot;-&quot;?_);_(@_)"/>
    <numFmt numFmtId="186" formatCode="#,##0.00000"/>
    <numFmt numFmtId="187" formatCode="_(* #,##0.000_);_(* \(#,##0.000\);_(* &quot;-&quot;??_);_(@_)"/>
    <numFmt numFmtId="188" formatCode="_(* #,##0.0000_);_(* \(#,##0.0000\);_(* &quot;-&quot;??_);_(@_)"/>
    <numFmt numFmtId="189" formatCode="&quot;$&quot;#,##0\ \ "/>
    <numFmt numFmtId="190" formatCode="&quot;$&quot;#,##0\ "/>
    <numFmt numFmtId="191" formatCode="#,##0\ "/>
    <numFmt numFmtId="192" formatCode="@\ "/>
    <numFmt numFmtId="193" formatCode="0.000%"/>
    <numFmt numFmtId="194" formatCode="mmmm\ d\,\ yyyy"/>
    <numFmt numFmtId="195" formatCode="0.0%"/>
    <numFmt numFmtId="196" formatCode="00000"/>
    <numFmt numFmtId="197" formatCode="0.000000"/>
    <numFmt numFmtId="198" formatCode="#,##0\ ;\(#,##0\)\ ;\—\ "/>
    <numFmt numFmtId="199" formatCode="#,##0.00\ ;\(#,##0.00\)\ ;\—\ "/>
    <numFmt numFmtId="200" formatCode="&quot;$&quot;#,##0\ ;\(&quot;$&quot;#,##0\)\ ;\—\ "/>
    <numFmt numFmtId="201" formatCode="&quot;$&quot;#,##0.00;[Red]&quot;$&quot;#,##0.00"/>
    <numFmt numFmtId="202" formatCode="[$-409]dddd\,\ mmmm\ dd\,\ yyyy"/>
    <numFmt numFmtId="203" formatCode="#,##0;[Red]#,##0"/>
    <numFmt numFmtId="204" formatCode="[$€-2]\ #,##0.00_);[Red]\([$€-2]\ #,##0.00\)"/>
  </numFmts>
  <fonts count="39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sz val="12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b/>
      <sz val="14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color indexed="10"/>
      <name val="Geneva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color indexed="10"/>
      <name val="Geneva"/>
      <family val="0"/>
    </font>
    <font>
      <b/>
      <sz val="8"/>
      <color indexed="10"/>
      <name val="Geneva"/>
      <family val="0"/>
    </font>
    <font>
      <sz val="8"/>
      <color indexed="10"/>
      <name val="Geneva"/>
      <family val="0"/>
    </font>
    <font>
      <sz val="12"/>
      <color indexed="10"/>
      <name val="Geneva"/>
      <family val="0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color indexed="16"/>
      <name val="Helvetica"/>
      <family val="2"/>
    </font>
    <font>
      <b/>
      <sz val="8"/>
      <color indexed="10"/>
      <name val="Arial Narrow"/>
      <family val="2"/>
    </font>
    <font>
      <b/>
      <sz val="10"/>
      <color indexed="14"/>
      <name val="Geneva"/>
      <family val="0"/>
    </font>
    <font>
      <sz val="10"/>
      <color indexed="14"/>
      <name val="Geneva"/>
      <family val="0"/>
    </font>
    <font>
      <sz val="10"/>
      <name val="Arial Unicode MS"/>
      <family val="2"/>
    </font>
    <font>
      <sz val="12"/>
      <name val="Times New Roman"/>
      <family val="1"/>
    </font>
    <font>
      <u val="single"/>
      <sz val="10"/>
      <name val="Geneva"/>
      <family val="0"/>
    </font>
    <font>
      <b/>
      <sz val="8"/>
      <color indexed="12"/>
      <name val="Geneva"/>
      <family val="0"/>
    </font>
    <font>
      <sz val="8"/>
      <color indexed="12"/>
      <name val="Geneva"/>
      <family val="0"/>
    </font>
    <font>
      <sz val="10"/>
      <color indexed="56"/>
      <name val="Geneva"/>
      <family val="0"/>
    </font>
    <font>
      <i/>
      <sz val="8"/>
      <color indexed="12"/>
      <name val="Geneva"/>
      <family val="0"/>
    </font>
    <font>
      <u val="single"/>
      <sz val="10"/>
      <color indexed="12"/>
      <name val="Arial"/>
      <family val="0"/>
    </font>
    <font>
      <b/>
      <sz val="7"/>
      <color indexed="10"/>
      <name val="Geneva"/>
      <family val="0"/>
    </font>
    <font>
      <sz val="7"/>
      <color indexed="10"/>
      <name val="Geneva"/>
      <family val="0"/>
    </font>
    <font>
      <sz val="7"/>
      <name val="Geneva"/>
      <family val="0"/>
    </font>
    <font>
      <b/>
      <sz val="12"/>
      <color indexed="12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1" xfId="20" applyBorder="1" applyAlignment="1">
      <alignment/>
    </xf>
    <xf numFmtId="0" fontId="4" fillId="0" borderId="0" xfId="29" applyFont="1" applyBorder="1" applyAlignment="1" applyProtection="1">
      <alignment horizontal="left"/>
      <protection locked="0"/>
    </xf>
    <xf numFmtId="0" fontId="6" fillId="0" borderId="0" xfId="29" applyFont="1" applyAlignment="1" applyProtection="1">
      <alignment horizontal="left"/>
      <protection locked="0"/>
    </xf>
    <xf numFmtId="0" fontId="6" fillId="0" borderId="0" xfId="29" applyFont="1" applyProtection="1">
      <alignment/>
      <protection locked="0"/>
    </xf>
    <xf numFmtId="0" fontId="5" fillId="0" borderId="2" xfId="29" applyFont="1" applyFill="1" applyBorder="1" applyProtection="1">
      <alignment/>
      <protection locked="0"/>
    </xf>
    <xf numFmtId="165" fontId="6" fillId="0" borderId="3" xfId="29" applyNumberFormat="1" applyFont="1" applyBorder="1" applyAlignment="1" applyProtection="1">
      <alignment horizontal="center"/>
      <protection locked="0"/>
    </xf>
    <xf numFmtId="165" fontId="6" fillId="0" borderId="4" xfId="29" applyNumberFormat="1" applyFont="1" applyBorder="1" applyAlignment="1" applyProtection="1">
      <alignment horizontal="center"/>
      <protection locked="0"/>
    </xf>
    <xf numFmtId="165" fontId="6" fillId="0" borderId="2" xfId="29" applyNumberFormat="1" applyFont="1" applyBorder="1" applyAlignment="1" applyProtection="1">
      <alignment horizontal="center"/>
      <protection locked="0"/>
    </xf>
    <xf numFmtId="165" fontId="6" fillId="0" borderId="5" xfId="29" applyNumberFormat="1" applyFont="1" applyBorder="1" applyAlignment="1" applyProtection="1">
      <alignment horizontal="center"/>
      <protection locked="0"/>
    </xf>
    <xf numFmtId="0" fontId="7" fillId="0" borderId="6" xfId="29" applyFont="1" applyBorder="1" applyProtection="1">
      <alignment/>
      <protection locked="0"/>
    </xf>
    <xf numFmtId="198" fontId="6" fillId="0" borderId="0" xfId="29" applyNumberFormat="1" applyFont="1" applyAlignment="1" applyProtection="1">
      <alignment horizontal="right"/>
      <protection locked="0"/>
    </xf>
    <xf numFmtId="199" fontId="6" fillId="0" borderId="0" xfId="29" applyNumberFormat="1" applyFont="1" applyAlignment="1" applyProtection="1">
      <alignment horizontal="right"/>
      <protection locked="0"/>
    </xf>
    <xf numFmtId="200" fontId="6" fillId="0" borderId="0" xfId="29" applyNumberFormat="1" applyFont="1" applyAlignment="1" applyProtection="1">
      <alignment horizontal="right"/>
      <protection locked="0"/>
    </xf>
    <xf numFmtId="0" fontId="8" fillId="0" borderId="7" xfId="29" applyFont="1" applyBorder="1" applyProtection="1">
      <alignment/>
      <protection locked="0"/>
    </xf>
    <xf numFmtId="40" fontId="6" fillId="0" borderId="0" xfId="29" applyNumberFormat="1" applyFont="1" applyProtection="1">
      <alignment/>
      <protection locked="0"/>
    </xf>
    <xf numFmtId="6" fontId="6" fillId="0" borderId="0" xfId="29" applyNumberFormat="1" applyFont="1" applyProtection="1">
      <alignment/>
      <protection locked="0"/>
    </xf>
    <xf numFmtId="0" fontId="6" fillId="0" borderId="0" xfId="29" applyFont="1" applyAlignment="1" applyProtection="1">
      <alignment horizontal="right"/>
      <protection locked="0"/>
    </xf>
    <xf numFmtId="0" fontId="6" fillId="0" borderId="0" xfId="29" applyFont="1" applyAlignment="1" applyProtection="1">
      <alignment horizontal="center"/>
      <protection locked="0"/>
    </xf>
    <xf numFmtId="199" fontId="6" fillId="0" borderId="8" xfId="29" applyNumberFormat="1" applyFont="1" applyBorder="1" applyAlignment="1" applyProtection="1">
      <alignment horizontal="right"/>
      <protection/>
    </xf>
    <xf numFmtId="200" fontId="6" fillId="0" borderId="8" xfId="29" applyNumberFormat="1" applyFont="1" applyBorder="1" applyAlignment="1" applyProtection="1">
      <alignment horizontal="right"/>
      <protection/>
    </xf>
    <xf numFmtId="198" fontId="6" fillId="0" borderId="8" xfId="29" applyNumberFormat="1" applyFont="1" applyBorder="1" applyAlignment="1" applyProtection="1">
      <alignment horizontal="right"/>
      <protection/>
    </xf>
    <xf numFmtId="199" fontId="6" fillId="0" borderId="0" xfId="29" applyNumberFormat="1" applyFont="1" applyAlignment="1" applyProtection="1">
      <alignment horizontal="right"/>
      <protection/>
    </xf>
    <xf numFmtId="200" fontId="6" fillId="0" borderId="0" xfId="29" applyNumberFormat="1" applyFont="1" applyAlignment="1" applyProtection="1">
      <alignment horizontal="right"/>
      <protection/>
    </xf>
    <xf numFmtId="198" fontId="6" fillId="0" borderId="0" xfId="29" applyNumberFormat="1" applyFont="1" applyAlignment="1" applyProtection="1">
      <alignment horizontal="right"/>
      <protection/>
    </xf>
    <xf numFmtId="0" fontId="6" fillId="2" borderId="9" xfId="29" applyFont="1" applyFill="1" applyBorder="1" applyAlignment="1" applyProtection="1">
      <alignment horizontal="center" wrapText="1"/>
      <protection locked="0"/>
    </xf>
    <xf numFmtId="0" fontId="7" fillId="2" borderId="9" xfId="29" applyFont="1" applyFill="1" applyBorder="1" applyAlignment="1" applyProtection="1">
      <alignment horizontal="center" wrapText="1"/>
      <protection locked="0"/>
    </xf>
    <xf numFmtId="0" fontId="6" fillId="2" borderId="10" xfId="29" applyFont="1" applyFill="1" applyBorder="1" applyAlignment="1" applyProtection="1">
      <alignment horizontal="center" wrapText="1"/>
      <protection locked="0"/>
    </xf>
    <xf numFmtId="0" fontId="6" fillId="2" borderId="11" xfId="29" applyFont="1" applyFill="1" applyBorder="1" applyAlignment="1" applyProtection="1">
      <alignment horizontal="center" wrapText="1"/>
      <protection locked="0"/>
    </xf>
    <xf numFmtId="0" fontId="6" fillId="2" borderId="12" xfId="29" applyFont="1" applyFill="1" applyBorder="1" applyAlignment="1" applyProtection="1">
      <alignment horizontal="center" wrapText="1"/>
      <protection locked="0"/>
    </xf>
    <xf numFmtId="0" fontId="6" fillId="2" borderId="13" xfId="29" applyFont="1" applyFill="1" applyBorder="1" applyProtection="1">
      <alignment/>
      <protection locked="0"/>
    </xf>
    <xf numFmtId="0" fontId="7" fillId="0" borderId="14" xfId="29" applyFont="1" applyBorder="1" applyAlignment="1" applyProtection="1">
      <alignment horizontal="center" vertical="center" wrapText="1"/>
      <protection locked="0"/>
    </xf>
    <xf numFmtId="0" fontId="6" fillId="0" borderId="14" xfId="29" applyFont="1" applyBorder="1" applyAlignment="1" applyProtection="1">
      <alignment horizontal="left"/>
      <protection locked="0"/>
    </xf>
    <xf numFmtId="198" fontId="6" fillId="0" borderId="15" xfId="29" applyNumberFormat="1" applyFont="1" applyBorder="1" applyAlignment="1" applyProtection="1">
      <alignment horizontal="right"/>
      <protection locked="0"/>
    </xf>
    <xf numFmtId="199" fontId="6" fillId="0" borderId="8" xfId="29" applyNumberFormat="1" applyFont="1" applyBorder="1" applyAlignment="1" applyProtection="1">
      <alignment horizontal="right"/>
      <protection locked="0"/>
    </xf>
    <xf numFmtId="200" fontId="6" fillId="0" borderId="8" xfId="29" applyNumberFormat="1" applyFont="1" applyBorder="1" applyAlignment="1" applyProtection="1">
      <alignment horizontal="right"/>
      <protection locked="0"/>
    </xf>
    <xf numFmtId="198" fontId="6" fillId="0" borderId="8" xfId="29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22" applyFont="1" applyAlignment="1">
      <alignment/>
      <protection/>
    </xf>
    <xf numFmtId="0" fontId="9" fillId="0" borderId="0" xfId="22" applyFont="1">
      <alignment/>
      <protection/>
    </xf>
    <xf numFmtId="0" fontId="1" fillId="0" borderId="0" xfId="22">
      <alignment/>
      <protection/>
    </xf>
    <xf numFmtId="0" fontId="9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1" fillId="0" borderId="1" xfId="22" applyBorder="1">
      <alignment/>
      <protection/>
    </xf>
    <xf numFmtId="0" fontId="1" fillId="0" borderId="16" xfId="22" applyBorder="1">
      <alignment/>
      <protection/>
    </xf>
    <xf numFmtId="0" fontId="1" fillId="0" borderId="17" xfId="22" applyBorder="1">
      <alignment/>
      <protection/>
    </xf>
    <xf numFmtId="0" fontId="10" fillId="0" borderId="0" xfId="22" applyFont="1">
      <alignment/>
      <protection/>
    </xf>
    <xf numFmtId="0" fontId="17" fillId="0" borderId="0" xfId="22" applyFont="1">
      <alignment/>
      <protection/>
    </xf>
    <xf numFmtId="0" fontId="14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3" fillId="0" borderId="0" xfId="22" applyFont="1" applyAlignment="1">
      <alignment/>
      <protection/>
    </xf>
    <xf numFmtId="0" fontId="1" fillId="0" borderId="0" xfId="22" applyAlignment="1">
      <alignment/>
      <protection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0" fillId="0" borderId="0" xfId="22" applyFont="1" applyFill="1" applyAlignment="1">
      <alignment horizontal="center"/>
      <protection/>
    </xf>
    <xf numFmtId="0" fontId="1" fillId="0" borderId="0" xfId="22" applyFill="1">
      <alignment/>
      <protection/>
    </xf>
    <xf numFmtId="0" fontId="1" fillId="0" borderId="0" xfId="22" applyFill="1" applyAlignment="1">
      <alignment horizontal="center"/>
      <protection/>
    </xf>
    <xf numFmtId="0" fontId="1" fillId="0" borderId="0" xfId="22" applyFont="1" applyFill="1" applyAlignment="1">
      <alignment horizontal="center"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1" fillId="0" borderId="0" xfId="22" applyAlignment="1">
      <alignment horizontal="left"/>
      <protection/>
    </xf>
    <xf numFmtId="0" fontId="18" fillId="0" borderId="0" xfId="22" applyFont="1">
      <alignment/>
      <protection/>
    </xf>
    <xf numFmtId="0" fontId="19" fillId="0" borderId="0" xfId="22" applyFont="1">
      <alignment/>
      <protection/>
    </xf>
    <xf numFmtId="0" fontId="20" fillId="0" borderId="0" xfId="22" applyFont="1">
      <alignment/>
      <protection/>
    </xf>
    <xf numFmtId="0" fontId="1" fillId="0" borderId="0" xfId="22" applyBorder="1">
      <alignment/>
      <protection/>
    </xf>
    <xf numFmtId="0" fontId="9" fillId="0" borderId="0" xfId="23" applyFont="1" applyAlignment="1">
      <alignment/>
      <protection/>
    </xf>
    <xf numFmtId="0" fontId="9" fillId="0" borderId="0" xfId="23" applyFont="1">
      <alignment/>
      <protection/>
    </xf>
    <xf numFmtId="0" fontId="1" fillId="0" borderId="0" xfId="23">
      <alignment/>
      <protection/>
    </xf>
    <xf numFmtId="0" fontId="9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1" fillId="0" borderId="1" xfId="23" applyBorder="1">
      <alignment/>
      <protection/>
    </xf>
    <xf numFmtId="0" fontId="1" fillId="0" borderId="16" xfId="23" applyBorder="1">
      <alignment/>
      <protection/>
    </xf>
    <xf numFmtId="0" fontId="1" fillId="0" borderId="17" xfId="23" applyBorder="1">
      <alignment/>
      <protection/>
    </xf>
    <xf numFmtId="0" fontId="10" fillId="0" borderId="0" xfId="23" applyFont="1">
      <alignment/>
      <protection/>
    </xf>
    <xf numFmtId="0" fontId="17" fillId="0" borderId="0" xfId="23" applyFont="1">
      <alignment/>
      <protection/>
    </xf>
    <xf numFmtId="0" fontId="14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13" fillId="0" borderId="0" xfId="23" applyFont="1" applyAlignment="1">
      <alignment/>
      <protection/>
    </xf>
    <xf numFmtId="0" fontId="13" fillId="0" borderId="0" xfId="35" applyFont="1" applyAlignment="1">
      <alignment/>
      <protection/>
    </xf>
    <xf numFmtId="0" fontId="1" fillId="0" borderId="0" xfId="23" applyAlignment="1">
      <alignment/>
      <protection/>
    </xf>
    <xf numFmtId="0" fontId="12" fillId="0" borderId="0" xfId="23" applyFont="1">
      <alignment/>
      <protection/>
    </xf>
    <xf numFmtId="0" fontId="11" fillId="0" borderId="0" xfId="23" applyFont="1">
      <alignment/>
      <protection/>
    </xf>
    <xf numFmtId="44" fontId="12" fillId="0" borderId="0" xfId="17" applyFont="1" applyAlignment="1">
      <alignment/>
    </xf>
    <xf numFmtId="44" fontId="1" fillId="0" borderId="0" xfId="17" applyAlignment="1">
      <alignment/>
    </xf>
    <xf numFmtId="0" fontId="1" fillId="0" borderId="0" xfId="23" applyAlignment="1">
      <alignment horizontal="left"/>
      <protection/>
    </xf>
    <xf numFmtId="0" fontId="13" fillId="0" borderId="0" xfId="23" applyFont="1">
      <alignment/>
      <protection/>
    </xf>
    <xf numFmtId="0" fontId="1" fillId="0" borderId="0" xfId="23" applyAlignment="1">
      <alignment horizontal="right"/>
      <protection/>
    </xf>
    <xf numFmtId="0" fontId="18" fillId="0" borderId="0" xfId="23" applyFont="1">
      <alignment/>
      <protection/>
    </xf>
    <xf numFmtId="0" fontId="19" fillId="0" borderId="0" xfId="23" applyFont="1">
      <alignment/>
      <protection/>
    </xf>
    <xf numFmtId="0" fontId="20" fillId="0" borderId="0" xfId="23" applyFont="1">
      <alignment/>
      <protection/>
    </xf>
    <xf numFmtId="0" fontId="1" fillId="0" borderId="0" xfId="23" applyBorder="1">
      <alignment/>
      <protection/>
    </xf>
    <xf numFmtId="0" fontId="9" fillId="0" borderId="0" xfId="24" applyFont="1" applyAlignment="1">
      <alignment/>
      <protection/>
    </xf>
    <xf numFmtId="0" fontId="9" fillId="0" borderId="0" xfId="24" applyFont="1">
      <alignment/>
      <protection/>
    </xf>
    <xf numFmtId="0" fontId="1" fillId="0" borderId="0" xfId="24">
      <alignment/>
      <protection/>
    </xf>
    <xf numFmtId="3" fontId="1" fillId="0" borderId="0" xfId="24" applyNumberFormat="1">
      <alignment/>
      <protection/>
    </xf>
    <xf numFmtId="0" fontId="9" fillId="0" borderId="0" xfId="24" applyFont="1" applyAlignment="1">
      <alignment horizontal="left"/>
      <protection/>
    </xf>
    <xf numFmtId="0" fontId="10" fillId="0" borderId="0" xfId="24" applyFont="1" applyAlignment="1">
      <alignment horizontal="left"/>
      <protection/>
    </xf>
    <xf numFmtId="0" fontId="1" fillId="0" borderId="1" xfId="24" applyBorder="1">
      <alignment/>
      <protection/>
    </xf>
    <xf numFmtId="0" fontId="1" fillId="0" borderId="16" xfId="24" applyBorder="1">
      <alignment/>
      <protection/>
    </xf>
    <xf numFmtId="3" fontId="1" fillId="0" borderId="17" xfId="24" applyNumberFormat="1" applyBorder="1">
      <alignment/>
      <protection/>
    </xf>
    <xf numFmtId="0" fontId="10" fillId="0" borderId="0" xfId="24" applyFont="1">
      <alignment/>
      <protection/>
    </xf>
    <xf numFmtId="0" fontId="1" fillId="0" borderId="17" xfId="24" applyBorder="1">
      <alignment/>
      <protection/>
    </xf>
    <xf numFmtId="0" fontId="17" fillId="0" borderId="0" xfId="24" applyFont="1">
      <alignment/>
      <protection/>
    </xf>
    <xf numFmtId="0" fontId="14" fillId="0" borderId="0" xfId="24" applyFont="1">
      <alignment/>
      <protection/>
    </xf>
    <xf numFmtId="3" fontId="14" fillId="0" borderId="0" xfId="24" applyNumberFormat="1" applyFont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34" applyAlignment="1">
      <alignment/>
      <protection/>
    </xf>
    <xf numFmtId="0" fontId="13" fillId="0" borderId="0" xfId="34" applyFont="1" applyAlignment="1">
      <alignment/>
      <protection/>
    </xf>
    <xf numFmtId="3" fontId="1" fillId="0" borderId="0" xfId="24" applyNumberFormat="1" applyAlignment="1">
      <alignment horizontal="center"/>
      <protection/>
    </xf>
    <xf numFmtId="0" fontId="10" fillId="0" borderId="0" xfId="24" applyFont="1" applyAlignment="1">
      <alignment horizontal="center"/>
      <protection/>
    </xf>
    <xf numFmtId="4" fontId="1" fillId="0" borderId="0" xfId="24" applyNumberFormat="1">
      <alignment/>
      <protection/>
    </xf>
    <xf numFmtId="0" fontId="13" fillId="0" borderId="0" xfId="24" applyFont="1" applyAlignment="1">
      <alignment/>
      <protection/>
    </xf>
    <xf numFmtId="0" fontId="1" fillId="0" borderId="0" xfId="24" applyAlignment="1">
      <alignment/>
      <protection/>
    </xf>
    <xf numFmtId="0" fontId="12" fillId="0" borderId="0" xfId="24" applyFont="1">
      <alignment/>
      <protection/>
    </xf>
    <xf numFmtId="0" fontId="11" fillId="0" borderId="0" xfId="24" applyFont="1">
      <alignment/>
      <protection/>
    </xf>
    <xf numFmtId="3" fontId="12" fillId="0" borderId="0" xfId="24" applyNumberFormat="1" applyFont="1">
      <alignment/>
      <protection/>
    </xf>
    <xf numFmtId="0" fontId="1" fillId="0" borderId="0" xfId="24" applyAlignment="1">
      <alignment horizontal="left"/>
      <protection/>
    </xf>
    <xf numFmtId="0" fontId="13" fillId="0" borderId="0" xfId="24" applyFont="1">
      <alignment/>
      <protection/>
    </xf>
    <xf numFmtId="3" fontId="1" fillId="0" borderId="0" xfId="24" applyNumberFormat="1" applyAlignment="1">
      <alignment horizontal="right"/>
      <protection/>
    </xf>
    <xf numFmtId="0" fontId="18" fillId="0" borderId="0" xfId="24" applyFont="1">
      <alignment/>
      <protection/>
    </xf>
    <xf numFmtId="0" fontId="19" fillId="0" borderId="0" xfId="24" applyFont="1">
      <alignment/>
      <protection/>
    </xf>
    <xf numFmtId="3" fontId="11" fillId="0" borderId="0" xfId="24" applyNumberFormat="1" applyFont="1">
      <alignment/>
      <protection/>
    </xf>
    <xf numFmtId="0" fontId="20" fillId="0" borderId="0" xfId="24" applyFont="1">
      <alignment/>
      <protection/>
    </xf>
    <xf numFmtId="0" fontId="1" fillId="0" borderId="0" xfId="24" applyBorder="1">
      <alignment/>
      <protection/>
    </xf>
    <xf numFmtId="0" fontId="9" fillId="0" borderId="0" xfId="25" applyFont="1" applyAlignment="1">
      <alignment/>
      <protection/>
    </xf>
    <xf numFmtId="0" fontId="9" fillId="0" borderId="0" xfId="25" applyFont="1">
      <alignment/>
      <protection/>
    </xf>
    <xf numFmtId="0" fontId="1" fillId="0" borderId="0" xfId="25">
      <alignment/>
      <protection/>
    </xf>
    <xf numFmtId="0" fontId="9" fillId="0" borderId="0" xfId="25" applyFont="1" applyAlignment="1">
      <alignment horizontal="left"/>
      <protection/>
    </xf>
    <xf numFmtId="0" fontId="10" fillId="0" borderId="0" xfId="25" applyFont="1" applyAlignment="1">
      <alignment horizontal="left"/>
      <protection/>
    </xf>
    <xf numFmtId="0" fontId="10" fillId="0" borderId="1" xfId="25" applyFont="1" applyBorder="1">
      <alignment/>
      <protection/>
    </xf>
    <xf numFmtId="0" fontId="1" fillId="0" borderId="16" xfId="25" applyBorder="1">
      <alignment/>
      <protection/>
    </xf>
    <xf numFmtId="0" fontId="1" fillId="0" borderId="17" xfId="25" applyBorder="1">
      <alignment/>
      <protection/>
    </xf>
    <xf numFmtId="0" fontId="10" fillId="0" borderId="0" xfId="25" applyFont="1">
      <alignment/>
      <protection/>
    </xf>
    <xf numFmtId="0" fontId="1" fillId="0" borderId="0" xfId="25" applyBorder="1">
      <alignment/>
      <protection/>
    </xf>
    <xf numFmtId="0" fontId="17" fillId="0" borderId="0" xfId="25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Alignment="1">
      <alignment horizontal="center"/>
      <protection/>
    </xf>
    <xf numFmtId="0" fontId="10" fillId="0" borderId="0" xfId="25" applyFont="1" applyAlignment="1">
      <alignment horizontal="center"/>
      <protection/>
    </xf>
    <xf numFmtId="0" fontId="13" fillId="0" borderId="0" xfId="25" applyFont="1" applyAlignment="1">
      <alignment/>
      <protection/>
    </xf>
    <xf numFmtId="0" fontId="1" fillId="0" borderId="0" xfId="25" applyAlignment="1">
      <alignment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42" fontId="1" fillId="0" borderId="0" xfId="25" applyNumberFormat="1">
      <alignment/>
      <protection/>
    </xf>
    <xf numFmtId="0" fontId="1" fillId="0" borderId="0" xfId="25" applyAlignment="1">
      <alignment horizontal="left"/>
      <protection/>
    </xf>
    <xf numFmtId="203" fontId="1" fillId="0" borderId="0" xfId="25" applyNumberFormat="1">
      <alignment/>
      <protection/>
    </xf>
    <xf numFmtId="0" fontId="13" fillId="0" borderId="0" xfId="25" applyFont="1">
      <alignment/>
      <protection/>
    </xf>
    <xf numFmtId="203" fontId="1" fillId="0" borderId="0" xfId="25" applyNumberFormat="1" applyAlignment="1">
      <alignment horizontal="center"/>
      <protection/>
    </xf>
    <xf numFmtId="0" fontId="24" fillId="0" borderId="0" xfId="25" applyFont="1">
      <alignment/>
      <protection/>
    </xf>
    <xf numFmtId="0" fontId="16" fillId="0" borderId="0" xfId="25" applyFont="1">
      <alignment/>
      <protection/>
    </xf>
    <xf numFmtId="0" fontId="15" fillId="0" borderId="0" xfId="25" applyFont="1">
      <alignment/>
      <protection/>
    </xf>
    <xf numFmtId="203" fontId="1" fillId="0" borderId="0" xfId="25" applyNumberFormat="1" applyAlignment="1">
      <alignment horizontal="left"/>
      <protection/>
    </xf>
    <xf numFmtId="0" fontId="21" fillId="0" borderId="0" xfId="25" applyFont="1">
      <alignment/>
      <protection/>
    </xf>
    <xf numFmtId="0" fontId="22" fillId="0" borderId="0" xfId="25" applyFont="1">
      <alignment/>
      <protection/>
    </xf>
    <xf numFmtId="0" fontId="19" fillId="0" borderId="0" xfId="25" applyFont="1">
      <alignment/>
      <protection/>
    </xf>
    <xf numFmtId="0" fontId="20" fillId="0" borderId="0" xfId="25" applyFont="1">
      <alignment/>
      <protection/>
    </xf>
    <xf numFmtId="0" fontId="9" fillId="0" borderId="0" xfId="26" applyFont="1" applyAlignment="1">
      <alignment/>
      <protection/>
    </xf>
    <xf numFmtId="0" fontId="9" fillId="0" borderId="0" xfId="26" applyFont="1">
      <alignment/>
      <protection/>
    </xf>
    <xf numFmtId="0" fontId="1" fillId="0" borderId="0" xfId="26">
      <alignment/>
      <protection/>
    </xf>
    <xf numFmtId="0" fontId="9" fillId="0" borderId="0" xfId="26" applyFont="1" applyAlignment="1">
      <alignment horizontal="left"/>
      <protection/>
    </xf>
    <xf numFmtId="0" fontId="10" fillId="0" borderId="0" xfId="26" applyFont="1" applyAlignment="1">
      <alignment horizontal="left"/>
      <protection/>
    </xf>
    <xf numFmtId="0" fontId="1" fillId="0" borderId="1" xfId="26" applyBorder="1">
      <alignment/>
      <protection/>
    </xf>
    <xf numFmtId="0" fontId="1" fillId="0" borderId="16" xfId="26" applyBorder="1">
      <alignment/>
      <protection/>
    </xf>
    <xf numFmtId="0" fontId="1" fillId="0" borderId="17" xfId="26" applyBorder="1">
      <alignment/>
      <protection/>
    </xf>
    <xf numFmtId="0" fontId="10" fillId="0" borderId="0" xfId="26" applyFont="1">
      <alignment/>
      <protection/>
    </xf>
    <xf numFmtId="0" fontId="17" fillId="0" borderId="0" xfId="26" applyFont="1">
      <alignment/>
      <protection/>
    </xf>
    <xf numFmtId="0" fontId="14" fillId="0" borderId="0" xfId="26" applyFont="1">
      <alignment/>
      <protection/>
    </xf>
    <xf numFmtId="0" fontId="1" fillId="0" borderId="0" xfId="26" applyFont="1" applyAlignment="1">
      <alignment horizontal="center"/>
      <protection/>
    </xf>
    <xf numFmtId="0" fontId="1" fillId="0" borderId="0" xfId="26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13" fillId="0" borderId="0" xfId="26" applyFont="1" applyAlignment="1">
      <alignment/>
      <protection/>
    </xf>
    <xf numFmtId="0" fontId="1" fillId="0" borderId="0" xfId="26" applyAlignment="1">
      <alignment/>
      <protection/>
    </xf>
    <xf numFmtId="0" fontId="12" fillId="0" borderId="0" xfId="26" applyFont="1">
      <alignment/>
      <protection/>
    </xf>
    <xf numFmtId="0" fontId="11" fillId="0" borderId="0" xfId="26" applyFont="1">
      <alignment/>
      <protection/>
    </xf>
    <xf numFmtId="0" fontId="1" fillId="0" borderId="0" xfId="26" applyAlignment="1">
      <alignment horizontal="left"/>
      <protection/>
    </xf>
    <xf numFmtId="0" fontId="13" fillId="0" borderId="0" xfId="26" applyFont="1">
      <alignment/>
      <protection/>
    </xf>
    <xf numFmtId="0" fontId="18" fillId="0" borderId="0" xfId="26" applyFont="1">
      <alignment/>
      <protection/>
    </xf>
    <xf numFmtId="0" fontId="19" fillId="0" borderId="0" xfId="26" applyFont="1">
      <alignment/>
      <protection/>
    </xf>
    <xf numFmtId="0" fontId="20" fillId="0" borderId="0" xfId="26" applyFont="1">
      <alignment/>
      <protection/>
    </xf>
    <xf numFmtId="0" fontId="1" fillId="0" borderId="0" xfId="26" applyBorder="1">
      <alignment/>
      <protection/>
    </xf>
    <xf numFmtId="0" fontId="9" fillId="0" borderId="0" xfId="27" applyFont="1" applyAlignment="1">
      <alignment/>
      <protection/>
    </xf>
    <xf numFmtId="0" fontId="9" fillId="0" borderId="0" xfId="27" applyFont="1">
      <alignment/>
      <protection/>
    </xf>
    <xf numFmtId="0" fontId="1" fillId="0" borderId="0" xfId="27">
      <alignment/>
      <protection/>
    </xf>
    <xf numFmtId="0" fontId="9" fillId="0" borderId="0" xfId="27" applyFont="1" applyAlignment="1">
      <alignment horizontal="left"/>
      <protection/>
    </xf>
    <xf numFmtId="0" fontId="10" fillId="0" borderId="0" xfId="27" applyFont="1" applyAlignment="1">
      <alignment horizontal="left"/>
      <protection/>
    </xf>
    <xf numFmtId="0" fontId="1" fillId="0" borderId="1" xfId="27" applyBorder="1">
      <alignment/>
      <protection/>
    </xf>
    <xf numFmtId="0" fontId="1" fillId="0" borderId="16" xfId="27" applyBorder="1">
      <alignment/>
      <protection/>
    </xf>
    <xf numFmtId="0" fontId="1" fillId="0" borderId="17" xfId="27" applyBorder="1">
      <alignment/>
      <protection/>
    </xf>
    <xf numFmtId="0" fontId="10" fillId="0" borderId="0" xfId="27" applyFont="1">
      <alignment/>
      <protection/>
    </xf>
    <xf numFmtId="0" fontId="17" fillId="0" borderId="0" xfId="27" applyFont="1">
      <alignment/>
      <protection/>
    </xf>
    <xf numFmtId="0" fontId="14" fillId="0" borderId="0" xfId="27" applyFont="1">
      <alignment/>
      <protection/>
    </xf>
    <xf numFmtId="0" fontId="13" fillId="0" borderId="0" xfId="33" applyFont="1" applyAlignment="1">
      <alignment/>
      <protection/>
    </xf>
    <xf numFmtId="0" fontId="1" fillId="0" borderId="0" xfId="33" applyAlignment="1">
      <alignment/>
      <protection/>
    </xf>
    <xf numFmtId="0" fontId="1" fillId="0" borderId="0" xfId="27" applyFont="1" applyAlignment="1">
      <alignment horizontal="center"/>
      <protection/>
    </xf>
    <xf numFmtId="0" fontId="1" fillId="0" borderId="0" xfId="27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3" fillId="0" borderId="0" xfId="27" applyFont="1" applyAlignment="1">
      <alignment/>
      <protection/>
    </xf>
    <xf numFmtId="0" fontId="1" fillId="0" borderId="0" xfId="27" applyAlignment="1">
      <alignment/>
      <protection/>
    </xf>
    <xf numFmtId="0" fontId="12" fillId="0" borderId="0" xfId="27" applyFont="1">
      <alignment/>
      <protection/>
    </xf>
    <xf numFmtId="0" fontId="11" fillId="0" borderId="0" xfId="27" applyFont="1">
      <alignment/>
      <protection/>
    </xf>
    <xf numFmtId="0" fontId="1" fillId="0" borderId="0" xfId="27" applyAlignment="1">
      <alignment horizontal="left"/>
      <protection/>
    </xf>
    <xf numFmtId="0" fontId="13" fillId="0" borderId="0" xfId="27" applyFont="1">
      <alignment/>
      <protection/>
    </xf>
    <xf numFmtId="0" fontId="18" fillId="0" borderId="0" xfId="27" applyFont="1">
      <alignment/>
      <protection/>
    </xf>
    <xf numFmtId="0" fontId="19" fillId="0" borderId="0" xfId="27" applyFont="1">
      <alignment/>
      <protection/>
    </xf>
    <xf numFmtId="0" fontId="20" fillId="0" borderId="0" xfId="27" applyFont="1">
      <alignment/>
      <protection/>
    </xf>
    <xf numFmtId="0" fontId="1" fillId="0" borderId="0" xfId="27" applyBorder="1">
      <alignment/>
      <protection/>
    </xf>
    <xf numFmtId="0" fontId="9" fillId="0" borderId="0" xfId="28" applyFont="1" applyAlignment="1">
      <alignment/>
      <protection/>
    </xf>
    <xf numFmtId="0" fontId="9" fillId="0" borderId="0" xfId="28" applyFont="1">
      <alignment/>
      <protection/>
    </xf>
    <xf numFmtId="0" fontId="1" fillId="0" borderId="0" xfId="28">
      <alignment/>
      <protection/>
    </xf>
    <xf numFmtId="0" fontId="9" fillId="0" borderId="0" xfId="28" applyFont="1" applyAlignment="1">
      <alignment horizontal="left"/>
      <protection/>
    </xf>
    <xf numFmtId="0" fontId="10" fillId="0" borderId="0" xfId="28" applyFont="1" applyAlignment="1">
      <alignment horizontal="left"/>
      <protection/>
    </xf>
    <xf numFmtId="0" fontId="10" fillId="0" borderId="0" xfId="28" applyFont="1">
      <alignment/>
      <protection/>
    </xf>
    <xf numFmtId="0" fontId="1" fillId="0" borderId="1" xfId="28" applyBorder="1">
      <alignment/>
      <protection/>
    </xf>
    <xf numFmtId="0" fontId="1" fillId="0" borderId="16" xfId="28" applyBorder="1">
      <alignment/>
      <protection/>
    </xf>
    <xf numFmtId="0" fontId="1" fillId="0" borderId="17" xfId="28" applyBorder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1" fillId="0" borderId="0" xfId="28" applyFont="1" applyAlignment="1">
      <alignment horizontal="center"/>
      <protection/>
    </xf>
    <xf numFmtId="0" fontId="1" fillId="0" borderId="0" xfId="28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" fillId="0" borderId="0" xfId="28" applyFill="1" applyAlignment="1">
      <alignment horizontal="center"/>
      <protection/>
    </xf>
    <xf numFmtId="0" fontId="1" fillId="0" borderId="0" xfId="28" applyFill="1">
      <alignment/>
      <protection/>
    </xf>
    <xf numFmtId="0" fontId="13" fillId="0" borderId="0" xfId="28" applyFont="1" applyAlignment="1">
      <alignment/>
      <protection/>
    </xf>
    <xf numFmtId="0" fontId="1" fillId="0" borderId="0" xfId="28" applyAlignment="1">
      <alignment/>
      <protection/>
    </xf>
    <xf numFmtId="0" fontId="12" fillId="0" borderId="0" xfId="28" applyFont="1">
      <alignment/>
      <protection/>
    </xf>
    <xf numFmtId="0" fontId="11" fillId="0" borderId="0" xfId="28" applyFont="1">
      <alignment/>
      <protection/>
    </xf>
    <xf numFmtId="0" fontId="12" fillId="0" borderId="0" xfId="28" applyFont="1" applyFill="1">
      <alignment/>
      <protection/>
    </xf>
    <xf numFmtId="6" fontId="1" fillId="0" borderId="0" xfId="28" applyNumberFormat="1" applyFill="1">
      <alignment/>
      <protection/>
    </xf>
    <xf numFmtId="3" fontId="1" fillId="0" borderId="0" xfId="28" applyNumberFormat="1" applyFill="1">
      <alignment/>
      <protection/>
    </xf>
    <xf numFmtId="3" fontId="1" fillId="0" borderId="0" xfId="28" applyNumberFormat="1" applyFont="1">
      <alignment/>
      <protection/>
    </xf>
    <xf numFmtId="0" fontId="13" fillId="0" borderId="0" xfId="28" applyFont="1" applyFill="1">
      <alignment/>
      <protection/>
    </xf>
    <xf numFmtId="0" fontId="1" fillId="0" borderId="0" xfId="28" applyAlignment="1">
      <alignment horizontal="left"/>
      <protection/>
    </xf>
    <xf numFmtId="0" fontId="13" fillId="0" borderId="0" xfId="28" applyFont="1">
      <alignment/>
      <protection/>
    </xf>
    <xf numFmtId="0" fontId="18" fillId="0" borderId="0" xfId="28" applyFont="1">
      <alignment/>
      <protection/>
    </xf>
    <xf numFmtId="0" fontId="11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" fillId="0" borderId="0" xfId="28" applyFill="1" applyAlignment="1">
      <alignment horizontal="right"/>
      <protection/>
    </xf>
    <xf numFmtId="0" fontId="19" fillId="0" borderId="0" xfId="28" applyFont="1">
      <alignment/>
      <protection/>
    </xf>
    <xf numFmtId="3" fontId="1" fillId="0" borderId="0" xfId="28" applyNumberFormat="1" applyFill="1" applyAlignment="1">
      <alignment horizontal="right"/>
      <protection/>
    </xf>
    <xf numFmtId="0" fontId="20" fillId="0" borderId="0" xfId="28" applyFont="1">
      <alignment/>
      <protection/>
    </xf>
    <xf numFmtId="0" fontId="1" fillId="0" borderId="0" xfId="28" applyBorder="1">
      <alignment/>
      <protection/>
    </xf>
    <xf numFmtId="0" fontId="9" fillId="0" borderId="0" xfId="30" applyFont="1" applyAlignment="1">
      <alignment/>
      <protection/>
    </xf>
    <xf numFmtId="0" fontId="9" fillId="0" borderId="0" xfId="30" applyFont="1">
      <alignment/>
      <protection/>
    </xf>
    <xf numFmtId="0" fontId="1" fillId="0" borderId="0" xfId="30">
      <alignment/>
      <protection/>
    </xf>
    <xf numFmtId="0" fontId="9" fillId="0" borderId="0" xfId="30" applyFont="1" applyAlignment="1">
      <alignment horizontal="left"/>
      <protection/>
    </xf>
    <xf numFmtId="0" fontId="10" fillId="0" borderId="0" xfId="30" applyFont="1" applyAlignment="1">
      <alignment horizontal="left"/>
      <protection/>
    </xf>
    <xf numFmtId="0" fontId="13" fillId="0" borderId="0" xfId="32" applyFont="1" applyAlignment="1">
      <alignment/>
      <protection/>
    </xf>
    <xf numFmtId="0" fontId="1" fillId="0" borderId="0" xfId="32" applyAlignment="1">
      <alignment/>
      <protection/>
    </xf>
    <xf numFmtId="0" fontId="1" fillId="0" borderId="1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0" fillId="0" borderId="0" xfId="30" applyFont="1">
      <alignment/>
      <protection/>
    </xf>
    <xf numFmtId="0" fontId="17" fillId="0" borderId="0" xfId="30" applyFont="1">
      <alignment/>
      <protection/>
    </xf>
    <xf numFmtId="0" fontId="14" fillId="0" borderId="0" xfId="30" applyFont="1">
      <alignment/>
      <protection/>
    </xf>
    <xf numFmtId="0" fontId="1" fillId="0" borderId="0" xfId="30" applyFont="1" applyAlignment="1">
      <alignment horizontal="center"/>
      <protection/>
    </xf>
    <xf numFmtId="0" fontId="1" fillId="0" borderId="0" xfId="30" applyAlignment="1">
      <alignment horizontal="center"/>
      <protection/>
    </xf>
    <xf numFmtId="0" fontId="10" fillId="0" borderId="0" xfId="30" applyFont="1" applyAlignment="1">
      <alignment horizontal="center"/>
      <protection/>
    </xf>
    <xf numFmtId="0" fontId="13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2" fillId="0" borderId="0" xfId="30" applyFont="1">
      <alignment/>
      <protection/>
    </xf>
    <xf numFmtId="0" fontId="11" fillId="0" borderId="0" xfId="30" applyFont="1">
      <alignment/>
      <protection/>
    </xf>
    <xf numFmtId="0" fontId="1" fillId="0" borderId="0" xfId="30" applyAlignment="1">
      <alignment horizontal="left"/>
      <protection/>
    </xf>
    <xf numFmtId="0" fontId="13" fillId="0" borderId="0" xfId="30" applyFont="1">
      <alignment/>
      <protection/>
    </xf>
    <xf numFmtId="1" fontId="1" fillId="0" borderId="0" xfId="30" applyNumberFormat="1">
      <alignment/>
      <protection/>
    </xf>
    <xf numFmtId="0" fontId="18" fillId="0" borderId="0" xfId="30" applyFont="1">
      <alignment/>
      <protection/>
    </xf>
    <xf numFmtId="0" fontId="1" fillId="0" borderId="0" xfId="30" applyAlignment="1">
      <alignment horizontal="right"/>
      <protection/>
    </xf>
    <xf numFmtId="0" fontId="19" fillId="0" borderId="0" xfId="30" applyFont="1">
      <alignment/>
      <protection/>
    </xf>
    <xf numFmtId="0" fontId="20" fillId="0" borderId="0" xfId="30" applyFont="1">
      <alignment/>
      <protection/>
    </xf>
    <xf numFmtId="0" fontId="1" fillId="0" borderId="0" xfId="30" applyBorder="1">
      <alignment/>
      <protection/>
    </xf>
    <xf numFmtId="0" fontId="9" fillId="0" borderId="0" xfId="31" applyFont="1" applyAlignment="1">
      <alignment/>
      <protection/>
    </xf>
    <xf numFmtId="0" fontId="9" fillId="0" borderId="0" xfId="31" applyFont="1">
      <alignment/>
      <protection/>
    </xf>
    <xf numFmtId="0" fontId="1" fillId="0" borderId="0" xfId="31">
      <alignment/>
      <protection/>
    </xf>
    <xf numFmtId="0" fontId="9" fillId="0" borderId="0" xfId="31" applyFont="1" applyAlignment="1">
      <alignment horizontal="left"/>
      <protection/>
    </xf>
    <xf numFmtId="0" fontId="10" fillId="0" borderId="0" xfId="31" applyFont="1" applyAlignment="1">
      <alignment horizontal="left"/>
      <protection/>
    </xf>
    <xf numFmtId="0" fontId="1" fillId="0" borderId="1" xfId="31" applyBorder="1">
      <alignment/>
      <protection/>
    </xf>
    <xf numFmtId="0" fontId="1" fillId="0" borderId="16" xfId="31" applyBorder="1">
      <alignment/>
      <protection/>
    </xf>
    <xf numFmtId="0" fontId="13" fillId="0" borderId="0" xfId="31" applyFont="1" applyAlignment="1">
      <alignment/>
      <protection/>
    </xf>
    <xf numFmtId="0" fontId="1" fillId="0" borderId="17" xfId="31" applyBorder="1">
      <alignment/>
      <protection/>
    </xf>
    <xf numFmtId="0" fontId="10" fillId="0" borderId="0" xfId="31" applyFont="1">
      <alignment/>
      <protection/>
    </xf>
    <xf numFmtId="0" fontId="17" fillId="0" borderId="0" xfId="31" applyFont="1">
      <alignment/>
      <protection/>
    </xf>
    <xf numFmtId="0" fontId="14" fillId="0" borderId="0" xfId="31" applyFont="1">
      <alignment/>
      <protection/>
    </xf>
    <xf numFmtId="0" fontId="1" fillId="0" borderId="0" xfId="31" applyFont="1" applyAlignment="1">
      <alignment horizontal="center"/>
      <protection/>
    </xf>
    <xf numFmtId="0" fontId="1" fillId="0" borderId="0" xfId="31" applyAlignment="1">
      <alignment horizontal="center"/>
      <protection/>
    </xf>
    <xf numFmtId="0" fontId="10" fillId="0" borderId="0" xfId="31" applyFont="1" applyAlignment="1">
      <alignment horizontal="center"/>
      <protection/>
    </xf>
    <xf numFmtId="0" fontId="1" fillId="0" borderId="0" xfId="31" applyFill="1">
      <alignment/>
      <protection/>
    </xf>
    <xf numFmtId="0" fontId="1" fillId="0" borderId="0" xfId="31" applyAlignment="1">
      <alignment/>
      <protection/>
    </xf>
    <xf numFmtId="0" fontId="12" fillId="0" borderId="0" xfId="31" applyFont="1">
      <alignment/>
      <protection/>
    </xf>
    <xf numFmtId="0" fontId="10" fillId="0" borderId="0" xfId="31" applyFont="1" applyFill="1">
      <alignment/>
      <protection/>
    </xf>
    <xf numFmtId="0" fontId="11" fillId="0" borderId="0" xfId="31" applyFont="1">
      <alignment/>
      <protection/>
    </xf>
    <xf numFmtId="0" fontId="25" fillId="0" borderId="0" xfId="31" applyFont="1" applyAlignment="1">
      <alignment horizontal="center"/>
      <protection/>
    </xf>
    <xf numFmtId="0" fontId="26" fillId="0" borderId="0" xfId="31" applyFont="1">
      <alignment/>
      <protection/>
    </xf>
    <xf numFmtId="44" fontId="26" fillId="0" borderId="0" xfId="17" applyFont="1" applyAlignment="1">
      <alignment/>
    </xf>
    <xf numFmtId="44" fontId="1" fillId="0" borderId="0" xfId="17" applyFont="1" applyAlignment="1">
      <alignment/>
    </xf>
    <xf numFmtId="8" fontId="27" fillId="0" borderId="0" xfId="31" applyNumberFormat="1" applyFont="1">
      <alignment/>
      <protection/>
    </xf>
    <xf numFmtId="8" fontId="1" fillId="0" borderId="0" xfId="31" applyNumberFormat="1">
      <alignment/>
      <protection/>
    </xf>
    <xf numFmtId="0" fontId="1" fillId="0" borderId="0" xfId="31" applyAlignment="1">
      <alignment horizontal="left"/>
      <protection/>
    </xf>
    <xf numFmtId="3" fontId="1" fillId="0" borderId="0" xfId="31" applyNumberFormat="1">
      <alignment/>
      <protection/>
    </xf>
    <xf numFmtId="0" fontId="13" fillId="0" borderId="0" xfId="31" applyFont="1">
      <alignment/>
      <protection/>
    </xf>
    <xf numFmtId="0" fontId="18" fillId="0" borderId="0" xfId="31" applyFont="1">
      <alignment/>
      <protection/>
    </xf>
    <xf numFmtId="0" fontId="19" fillId="0" borderId="0" xfId="31" applyFont="1">
      <alignment/>
      <protection/>
    </xf>
    <xf numFmtId="0" fontId="28" fillId="0" borderId="0" xfId="31" applyFont="1">
      <alignment/>
      <protection/>
    </xf>
    <xf numFmtId="3" fontId="1" fillId="0" borderId="0" xfId="31" applyNumberFormat="1" applyAlignment="1">
      <alignment horizontal="center"/>
      <protection/>
    </xf>
    <xf numFmtId="0" fontId="20" fillId="0" borderId="0" xfId="31" applyFont="1">
      <alignment/>
      <protection/>
    </xf>
    <xf numFmtId="0" fontId="1" fillId="0" borderId="0" xfId="31" applyBorder="1">
      <alignment/>
      <protection/>
    </xf>
    <xf numFmtId="0" fontId="9" fillId="0" borderId="0" xfId="32" applyFont="1" applyAlignment="1">
      <alignment/>
      <protection/>
    </xf>
    <xf numFmtId="0" fontId="9" fillId="0" borderId="0" xfId="32" applyFont="1">
      <alignment/>
      <protection/>
    </xf>
    <xf numFmtId="0" fontId="1" fillId="0" borderId="0" xfId="32">
      <alignment/>
      <protection/>
    </xf>
    <xf numFmtId="0" fontId="9" fillId="0" borderId="0" xfId="32" applyFont="1" applyAlignment="1">
      <alignment horizontal="left"/>
      <protection/>
    </xf>
    <xf numFmtId="0" fontId="10" fillId="0" borderId="0" xfId="32" applyFont="1" applyAlignment="1">
      <alignment horizontal="left"/>
      <protection/>
    </xf>
    <xf numFmtId="0" fontId="1" fillId="0" borderId="1" xfId="32" applyBorder="1">
      <alignment/>
      <protection/>
    </xf>
    <xf numFmtId="0" fontId="1" fillId="0" borderId="16" xfId="32" applyBorder="1">
      <alignment/>
      <protection/>
    </xf>
    <xf numFmtId="0" fontId="1" fillId="0" borderId="17" xfId="32" applyBorder="1">
      <alignment/>
      <protection/>
    </xf>
    <xf numFmtId="0" fontId="10" fillId="0" borderId="0" xfId="32" applyFont="1">
      <alignment/>
      <protection/>
    </xf>
    <xf numFmtId="0" fontId="17" fillId="0" borderId="0" xfId="32" applyFont="1">
      <alignment/>
      <protection/>
    </xf>
    <xf numFmtId="0" fontId="14" fillId="0" borderId="0" xfId="32" applyFont="1">
      <alignment/>
      <protection/>
    </xf>
    <xf numFmtId="0" fontId="1" fillId="0" borderId="0" xfId="32" applyFont="1" applyAlignment="1">
      <alignment horizontal="center"/>
      <protection/>
    </xf>
    <xf numFmtId="0" fontId="1" fillId="0" borderId="0" xfId="32" applyAlignment="1">
      <alignment horizontal="center"/>
      <protection/>
    </xf>
    <xf numFmtId="0" fontId="10" fillId="0" borderId="0" xfId="32" applyFont="1" applyAlignment="1">
      <alignment horizontal="center"/>
      <protection/>
    </xf>
    <xf numFmtId="0" fontId="12" fillId="0" borderId="0" xfId="32" applyFont="1">
      <alignment/>
      <protection/>
    </xf>
    <xf numFmtId="0" fontId="11" fillId="0" borderId="0" xfId="32" applyFont="1">
      <alignment/>
      <protection/>
    </xf>
    <xf numFmtId="0" fontId="1" fillId="0" borderId="0" xfId="32" applyAlignment="1">
      <alignment horizontal="left"/>
      <protection/>
    </xf>
    <xf numFmtId="0" fontId="13" fillId="0" borderId="0" xfId="32" applyFont="1">
      <alignment/>
      <protection/>
    </xf>
    <xf numFmtId="0" fontId="18" fillId="0" borderId="0" xfId="32" applyFont="1">
      <alignment/>
      <protection/>
    </xf>
    <xf numFmtId="0" fontId="1" fillId="0" borderId="0" xfId="32" applyAlignment="1">
      <alignment horizontal="right"/>
      <protection/>
    </xf>
    <xf numFmtId="0" fontId="19" fillId="0" borderId="0" xfId="32" applyFont="1">
      <alignment/>
      <protection/>
    </xf>
    <xf numFmtId="0" fontId="20" fillId="0" borderId="0" xfId="32" applyFont="1">
      <alignment/>
      <protection/>
    </xf>
    <xf numFmtId="0" fontId="1" fillId="0" borderId="0" xfId="32" applyBorder="1">
      <alignment/>
      <protection/>
    </xf>
    <xf numFmtId="0" fontId="9" fillId="0" borderId="0" xfId="33" applyFont="1" applyAlignment="1">
      <alignment/>
      <protection/>
    </xf>
    <xf numFmtId="0" fontId="9" fillId="0" borderId="0" xfId="33" applyFont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left"/>
      <protection/>
    </xf>
    <xf numFmtId="0" fontId="10" fillId="0" borderId="0" xfId="33" applyFont="1" applyAlignment="1">
      <alignment horizontal="left"/>
      <protection/>
    </xf>
    <xf numFmtId="0" fontId="1" fillId="0" borderId="1" xfId="33" applyBorder="1">
      <alignment/>
      <protection/>
    </xf>
    <xf numFmtId="0" fontId="1" fillId="0" borderId="16" xfId="33" applyBorder="1">
      <alignment/>
      <protection/>
    </xf>
    <xf numFmtId="0" fontId="1" fillId="0" borderId="17" xfId="33" applyBorder="1">
      <alignment/>
      <protection/>
    </xf>
    <xf numFmtId="0" fontId="10" fillId="0" borderId="0" xfId="33" applyFont="1">
      <alignment/>
      <protection/>
    </xf>
    <xf numFmtId="0" fontId="17" fillId="0" borderId="0" xfId="33" applyFont="1">
      <alignment/>
      <protection/>
    </xf>
    <xf numFmtId="0" fontId="14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0" fillId="0" borderId="0" xfId="33" applyFont="1" applyAlignment="1">
      <alignment horizontal="center"/>
      <protection/>
    </xf>
    <xf numFmtId="0" fontId="12" fillId="0" borderId="0" xfId="33" applyFont="1">
      <alignment/>
      <protection/>
    </xf>
    <xf numFmtId="0" fontId="11" fillId="0" borderId="0" xfId="33" applyFont="1">
      <alignment/>
      <protection/>
    </xf>
    <xf numFmtId="3" fontId="1" fillId="0" borderId="0" xfId="33" applyNumberFormat="1">
      <alignment/>
      <protection/>
    </xf>
    <xf numFmtId="4" fontId="1" fillId="0" borderId="0" xfId="33" applyNumberFormat="1">
      <alignment/>
      <protection/>
    </xf>
    <xf numFmtId="0" fontId="1" fillId="0" borderId="0" xfId="33" applyAlignment="1">
      <alignment horizontal="left"/>
      <protection/>
    </xf>
    <xf numFmtId="0" fontId="13" fillId="0" borderId="0" xfId="33" applyFont="1">
      <alignment/>
      <protection/>
    </xf>
    <xf numFmtId="0" fontId="18" fillId="0" borderId="0" xfId="33" applyFont="1">
      <alignment/>
      <protection/>
    </xf>
    <xf numFmtId="0" fontId="19" fillId="0" borderId="0" xfId="33" applyFont="1">
      <alignment/>
      <protection/>
    </xf>
    <xf numFmtId="0" fontId="20" fillId="0" borderId="0" xfId="33" applyFont="1">
      <alignment/>
      <protection/>
    </xf>
    <xf numFmtId="0" fontId="1" fillId="0" borderId="0" xfId="33" applyBorder="1">
      <alignment/>
      <protection/>
    </xf>
    <xf numFmtId="0" fontId="9" fillId="0" borderId="0" xfId="34" applyFont="1" applyAlignment="1">
      <alignment/>
      <protection/>
    </xf>
    <xf numFmtId="0" fontId="9" fillId="0" borderId="0" xfId="34" applyFont="1">
      <alignment/>
      <protection/>
    </xf>
    <xf numFmtId="0" fontId="1" fillId="0" borderId="0" xfId="34">
      <alignment/>
      <protection/>
    </xf>
    <xf numFmtId="0" fontId="9" fillId="0" borderId="0" xfId="34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1" fillId="0" borderId="1" xfId="34" applyBorder="1">
      <alignment/>
      <protection/>
    </xf>
    <xf numFmtId="0" fontId="1" fillId="0" borderId="16" xfId="34" applyBorder="1">
      <alignment/>
      <protection/>
    </xf>
    <xf numFmtId="0" fontId="1" fillId="0" borderId="17" xfId="34" applyBorder="1">
      <alignment/>
      <protection/>
    </xf>
    <xf numFmtId="0" fontId="10" fillId="0" borderId="0" xfId="34" applyFont="1">
      <alignment/>
      <protection/>
    </xf>
    <xf numFmtId="0" fontId="17" fillId="0" borderId="0" xfId="34" applyFont="1">
      <alignment/>
      <protection/>
    </xf>
    <xf numFmtId="0" fontId="14" fillId="0" borderId="0" xfId="34" applyFont="1">
      <alignment/>
      <protection/>
    </xf>
    <xf numFmtId="0" fontId="1" fillId="0" borderId="0" xfId="34" applyFont="1" applyAlignment="1">
      <alignment horizontal="center"/>
      <protection/>
    </xf>
    <xf numFmtId="0" fontId="1" fillId="0" borderId="0" xfId="34" applyAlignment="1">
      <alignment horizontal="center"/>
      <protection/>
    </xf>
    <xf numFmtId="0" fontId="10" fillId="0" borderId="0" xfId="34" applyFont="1" applyAlignment="1">
      <alignment horizontal="center"/>
      <protection/>
    </xf>
    <xf numFmtId="0" fontId="12" fillId="0" borderId="0" xfId="34" applyFont="1">
      <alignment/>
      <protection/>
    </xf>
    <xf numFmtId="0" fontId="11" fillId="0" borderId="0" xfId="34" applyFont="1">
      <alignment/>
      <protection/>
    </xf>
    <xf numFmtId="0" fontId="1" fillId="0" borderId="0" xfId="34" applyAlignment="1">
      <alignment horizontal="left"/>
      <protection/>
    </xf>
    <xf numFmtId="0" fontId="13" fillId="0" borderId="0" xfId="34" applyFont="1">
      <alignment/>
      <protection/>
    </xf>
    <xf numFmtId="0" fontId="18" fillId="0" borderId="0" xfId="34" applyFont="1">
      <alignment/>
      <protection/>
    </xf>
    <xf numFmtId="0" fontId="19" fillId="0" borderId="0" xfId="34" applyFont="1">
      <alignment/>
      <protection/>
    </xf>
    <xf numFmtId="0" fontId="20" fillId="0" borderId="0" xfId="34" applyFont="1">
      <alignment/>
      <protection/>
    </xf>
    <xf numFmtId="0" fontId="1" fillId="0" borderId="0" xfId="34" applyBorder="1">
      <alignment/>
      <protection/>
    </xf>
    <xf numFmtId="0" fontId="9" fillId="0" borderId="0" xfId="35" applyFont="1" applyAlignment="1">
      <alignment/>
      <protection/>
    </xf>
    <xf numFmtId="0" fontId="9" fillId="0" borderId="0" xfId="35" applyFont="1">
      <alignment/>
      <protection/>
    </xf>
    <xf numFmtId="0" fontId="1" fillId="0" borderId="0" xfId="35">
      <alignment/>
      <protection/>
    </xf>
    <xf numFmtId="0" fontId="9" fillId="0" borderId="0" xfId="35" applyFont="1" applyAlignment="1">
      <alignment horizontal="left"/>
      <protection/>
    </xf>
    <xf numFmtId="0" fontId="10" fillId="0" borderId="0" xfId="35" applyFont="1" applyAlignment="1">
      <alignment horizontal="left"/>
      <protection/>
    </xf>
    <xf numFmtId="0" fontId="1" fillId="0" borderId="1" xfId="35" applyBorder="1">
      <alignment/>
      <protection/>
    </xf>
    <xf numFmtId="0" fontId="1" fillId="0" borderId="16" xfId="35" applyBorder="1">
      <alignment/>
      <protection/>
    </xf>
    <xf numFmtId="0" fontId="1" fillId="0" borderId="17" xfId="35" applyBorder="1">
      <alignment/>
      <protection/>
    </xf>
    <xf numFmtId="0" fontId="10" fillId="0" borderId="0" xfId="35" applyFont="1">
      <alignment/>
      <protection/>
    </xf>
    <xf numFmtId="0" fontId="17" fillId="0" borderId="0" xfId="35" applyFont="1">
      <alignment/>
      <protection/>
    </xf>
    <xf numFmtId="0" fontId="14" fillId="0" borderId="0" xfId="35" applyFont="1">
      <alignment/>
      <protection/>
    </xf>
    <xf numFmtId="0" fontId="1" fillId="0" borderId="0" xfId="35" applyFont="1" applyAlignment="1">
      <alignment horizontal="center"/>
      <protection/>
    </xf>
    <xf numFmtId="0" fontId="1" fillId="0" borderId="0" xfId="35" applyAlignment="1">
      <alignment horizontal="center"/>
      <protection/>
    </xf>
    <xf numFmtId="0" fontId="10" fillId="0" borderId="0" xfId="35" applyFont="1" applyAlignment="1">
      <alignment horizontal="center"/>
      <protection/>
    </xf>
    <xf numFmtId="0" fontId="1" fillId="0" borderId="0" xfId="35" applyAlignment="1">
      <alignment/>
      <protection/>
    </xf>
    <xf numFmtId="0" fontId="12" fillId="0" borderId="0" xfId="35" applyFont="1">
      <alignment/>
      <protection/>
    </xf>
    <xf numFmtId="0" fontId="11" fillId="0" borderId="0" xfId="35" applyFont="1">
      <alignment/>
      <protection/>
    </xf>
    <xf numFmtId="3" fontId="1" fillId="0" borderId="0" xfId="35" applyNumberFormat="1">
      <alignment/>
      <protection/>
    </xf>
    <xf numFmtId="0" fontId="1" fillId="0" borderId="0" xfId="35" applyAlignment="1">
      <alignment horizontal="left"/>
      <protection/>
    </xf>
    <xf numFmtId="0" fontId="13" fillId="0" borderId="0" xfId="35" applyFont="1">
      <alignment/>
      <protection/>
    </xf>
    <xf numFmtId="0" fontId="18" fillId="0" borderId="0" xfId="35" applyFont="1">
      <alignment/>
      <protection/>
    </xf>
    <xf numFmtId="0" fontId="19" fillId="0" borderId="0" xfId="35" applyFont="1">
      <alignment/>
      <protection/>
    </xf>
    <xf numFmtId="0" fontId="20" fillId="0" borderId="0" xfId="35" applyFont="1">
      <alignment/>
      <protection/>
    </xf>
    <xf numFmtId="0" fontId="1" fillId="0" borderId="0" xfId="35" applyBorder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>
      <alignment/>
      <protection/>
    </xf>
    <xf numFmtId="0" fontId="1" fillId="0" borderId="0" xfId="36">
      <alignment/>
      <protection/>
    </xf>
    <xf numFmtId="0" fontId="1" fillId="0" borderId="0" xfId="36" applyFill="1">
      <alignment/>
      <protection/>
    </xf>
    <xf numFmtId="0" fontId="9" fillId="0" borderId="0" xfId="36" applyFont="1" applyAlignment="1">
      <alignment horizontal="left"/>
      <protection/>
    </xf>
    <xf numFmtId="0" fontId="10" fillId="0" borderId="0" xfId="36" applyFont="1" applyAlignment="1">
      <alignment horizontal="left"/>
      <protection/>
    </xf>
    <xf numFmtId="0" fontId="1" fillId="0" borderId="1" xfId="36" applyBorder="1">
      <alignment/>
      <protection/>
    </xf>
    <xf numFmtId="0" fontId="1" fillId="0" borderId="16" xfId="36" applyBorder="1">
      <alignment/>
      <protection/>
    </xf>
    <xf numFmtId="0" fontId="1" fillId="0" borderId="17" xfId="36" applyFill="1" applyBorder="1">
      <alignment/>
      <protection/>
    </xf>
    <xf numFmtId="0" fontId="10" fillId="0" borderId="0" xfId="36" applyFont="1">
      <alignment/>
      <protection/>
    </xf>
    <xf numFmtId="0" fontId="1" fillId="0" borderId="17" xfId="36" applyBorder="1">
      <alignment/>
      <protection/>
    </xf>
    <xf numFmtId="0" fontId="17" fillId="0" borderId="0" xfId="36" applyFont="1">
      <alignment/>
      <protection/>
    </xf>
    <xf numFmtId="0" fontId="14" fillId="0" borderId="0" xfId="36" applyFont="1">
      <alignment/>
      <protection/>
    </xf>
    <xf numFmtId="0" fontId="14" fillId="0" borderId="0" xfId="36" applyFont="1" applyFill="1">
      <alignment/>
      <protection/>
    </xf>
    <xf numFmtId="0" fontId="1" fillId="0" borderId="0" xfId="36" applyFont="1" applyAlignment="1">
      <alignment horizontal="center"/>
      <protection/>
    </xf>
    <xf numFmtId="0" fontId="1" fillId="0" borderId="0" xfId="36" applyAlignment="1">
      <alignment horizontal="center"/>
      <protection/>
    </xf>
    <xf numFmtId="0" fontId="1" fillId="0" borderId="0" xfId="36" applyFill="1" applyAlignment="1">
      <alignment horizontal="center"/>
      <protection/>
    </xf>
    <xf numFmtId="0" fontId="10" fillId="0" borderId="0" xfId="36" applyFont="1" applyAlignment="1">
      <alignment horizontal="center"/>
      <protection/>
    </xf>
    <xf numFmtId="0" fontId="10" fillId="0" borderId="0" xfId="36" applyFont="1" applyFill="1">
      <alignment/>
      <protection/>
    </xf>
    <xf numFmtId="0" fontId="13" fillId="0" borderId="0" xfId="36" applyFont="1" applyAlignment="1">
      <alignment/>
      <protection/>
    </xf>
    <xf numFmtId="0" fontId="1" fillId="0" borderId="0" xfId="36" applyAlignment="1">
      <alignment/>
      <protection/>
    </xf>
    <xf numFmtId="0" fontId="12" fillId="0" borderId="0" xfId="36" applyFont="1">
      <alignment/>
      <protection/>
    </xf>
    <xf numFmtId="0" fontId="11" fillId="0" borderId="0" xfId="36" applyFont="1">
      <alignment/>
      <protection/>
    </xf>
    <xf numFmtId="0" fontId="12" fillId="0" borderId="0" xfId="36" applyFont="1" applyFill="1">
      <alignment/>
      <protection/>
    </xf>
    <xf numFmtId="3" fontId="10" fillId="0" borderId="0" xfId="36" applyNumberFormat="1" applyFont="1" applyFill="1">
      <alignment/>
      <protection/>
    </xf>
    <xf numFmtId="3" fontId="1" fillId="0" borderId="0" xfId="36" applyNumberFormat="1" applyFill="1">
      <alignment/>
      <protection/>
    </xf>
    <xf numFmtId="0" fontId="1" fillId="0" borderId="0" xfId="36" applyAlignment="1">
      <alignment horizontal="left"/>
      <protection/>
    </xf>
    <xf numFmtId="0" fontId="13" fillId="0" borderId="0" xfId="36" applyFont="1">
      <alignment/>
      <protection/>
    </xf>
    <xf numFmtId="3" fontId="10" fillId="0" borderId="0" xfId="36" applyNumberFormat="1" applyFont="1" applyFill="1" applyAlignment="1">
      <alignment horizontal="center"/>
      <protection/>
    </xf>
    <xf numFmtId="0" fontId="18" fillId="0" borderId="0" xfId="36" applyFont="1">
      <alignment/>
      <protection/>
    </xf>
    <xf numFmtId="3" fontId="10" fillId="0" borderId="0" xfId="36" applyNumberFormat="1" applyFont="1" applyFill="1" applyAlignment="1">
      <alignment horizontal="right"/>
      <protection/>
    </xf>
    <xf numFmtId="0" fontId="19" fillId="0" borderId="0" xfId="36" applyFont="1">
      <alignment/>
      <protection/>
    </xf>
    <xf numFmtId="0" fontId="11" fillId="0" borderId="0" xfId="36" applyFont="1" applyFill="1">
      <alignment/>
      <protection/>
    </xf>
    <xf numFmtId="0" fontId="20" fillId="0" borderId="0" xfId="36" applyFont="1">
      <alignment/>
      <protection/>
    </xf>
    <xf numFmtId="0" fontId="1" fillId="0" borderId="0" xfId="36" applyBorder="1">
      <alignment/>
      <protection/>
    </xf>
    <xf numFmtId="0" fontId="9" fillId="0" borderId="0" xfId="37" applyFont="1" applyAlignment="1">
      <alignment/>
      <protection/>
    </xf>
    <xf numFmtId="0" fontId="9" fillId="0" borderId="0" xfId="37" applyFont="1">
      <alignment/>
      <protection/>
    </xf>
    <xf numFmtId="0" fontId="1" fillId="0" borderId="0" xfId="37">
      <alignment/>
      <protection/>
    </xf>
    <xf numFmtId="0" fontId="9" fillId="0" borderId="0" xfId="37" applyFont="1" applyAlignment="1">
      <alignment horizontal="left"/>
      <protection/>
    </xf>
    <xf numFmtId="0" fontId="10" fillId="0" borderId="0" xfId="37" applyFont="1" applyAlignment="1">
      <alignment horizontal="left"/>
      <protection/>
    </xf>
    <xf numFmtId="0" fontId="1" fillId="0" borderId="1" xfId="37" applyBorder="1">
      <alignment/>
      <protection/>
    </xf>
    <xf numFmtId="0" fontId="1" fillId="0" borderId="16" xfId="37" applyBorder="1">
      <alignment/>
      <protection/>
    </xf>
    <xf numFmtId="0" fontId="1" fillId="0" borderId="17" xfId="37" applyBorder="1">
      <alignment/>
      <protection/>
    </xf>
    <xf numFmtId="0" fontId="10" fillId="0" borderId="0" xfId="37" applyFont="1">
      <alignment/>
      <protection/>
    </xf>
    <xf numFmtId="0" fontId="17" fillId="0" borderId="0" xfId="37" applyFont="1">
      <alignment/>
      <protection/>
    </xf>
    <xf numFmtId="0" fontId="14" fillId="0" borderId="0" xfId="37" applyFont="1">
      <alignment/>
      <protection/>
    </xf>
    <xf numFmtId="0" fontId="1" fillId="0" borderId="0" xfId="37" applyFont="1" applyAlignment="1">
      <alignment horizontal="center"/>
      <protection/>
    </xf>
    <xf numFmtId="0" fontId="1" fillId="0" borderId="0" xfId="37" applyAlignment="1">
      <alignment horizontal="center"/>
      <protection/>
    </xf>
    <xf numFmtId="0" fontId="10" fillId="0" borderId="0" xfId="37" applyFont="1" applyAlignment="1">
      <alignment horizontal="center"/>
      <protection/>
    </xf>
    <xf numFmtId="4" fontId="1" fillId="0" borderId="0" xfId="37" applyNumberFormat="1">
      <alignment/>
      <protection/>
    </xf>
    <xf numFmtId="0" fontId="13" fillId="0" borderId="0" xfId="37" applyFont="1" applyAlignment="1">
      <alignment/>
      <protection/>
    </xf>
    <xf numFmtId="0" fontId="1" fillId="0" borderId="0" xfId="37" applyAlignment="1">
      <alignment/>
      <protection/>
    </xf>
    <xf numFmtId="0" fontId="12" fillId="0" borderId="0" xfId="37" applyFont="1">
      <alignment/>
      <protection/>
    </xf>
    <xf numFmtId="4" fontId="29" fillId="0" borderId="0" xfId="37" applyNumberFormat="1" applyFont="1">
      <alignment/>
      <protection/>
    </xf>
    <xf numFmtId="0" fontId="11" fillId="0" borderId="0" xfId="37" applyFont="1">
      <alignment/>
      <protection/>
    </xf>
    <xf numFmtId="6" fontId="1" fillId="0" borderId="0" xfId="37" applyNumberFormat="1">
      <alignment/>
      <protection/>
    </xf>
    <xf numFmtId="0" fontId="13" fillId="0" borderId="0" xfId="37" applyFont="1">
      <alignment/>
      <protection/>
    </xf>
    <xf numFmtId="6" fontId="29" fillId="0" borderId="0" xfId="37" applyNumberFormat="1" applyFont="1" applyAlignment="1" quotePrefix="1">
      <alignment horizontal="right"/>
      <protection/>
    </xf>
    <xf numFmtId="0" fontId="1" fillId="0" borderId="0" xfId="37" applyAlignment="1">
      <alignment horizontal="left"/>
      <protection/>
    </xf>
    <xf numFmtId="3" fontId="1" fillId="0" borderId="0" xfId="37" applyNumberFormat="1">
      <alignment/>
      <protection/>
    </xf>
    <xf numFmtId="0" fontId="18" fillId="0" borderId="0" xfId="37" applyFont="1">
      <alignment/>
      <protection/>
    </xf>
    <xf numFmtId="0" fontId="19" fillId="0" borderId="0" xfId="37" applyFont="1">
      <alignment/>
      <protection/>
    </xf>
    <xf numFmtId="172" fontId="1" fillId="0" borderId="0" xfId="37" applyNumberFormat="1">
      <alignment/>
      <protection/>
    </xf>
    <xf numFmtId="0" fontId="30" fillId="0" borderId="0" xfId="37" applyFont="1">
      <alignment/>
      <protection/>
    </xf>
    <xf numFmtId="0" fontId="31" fillId="0" borderId="0" xfId="37" applyFont="1">
      <alignment/>
      <protection/>
    </xf>
    <xf numFmtId="3" fontId="29" fillId="0" borderId="0" xfId="37" applyNumberFormat="1" applyFont="1">
      <alignment/>
      <protection/>
    </xf>
    <xf numFmtId="0" fontId="20" fillId="0" borderId="0" xfId="37" applyFont="1">
      <alignment/>
      <protection/>
    </xf>
    <xf numFmtId="0" fontId="1" fillId="0" borderId="0" xfId="37" applyBorder="1">
      <alignment/>
      <protection/>
    </xf>
    <xf numFmtId="0" fontId="9" fillId="0" borderId="0" xfId="38" applyFont="1" applyAlignment="1">
      <alignment/>
      <protection/>
    </xf>
    <xf numFmtId="0" fontId="9" fillId="0" borderId="0" xfId="38" applyFont="1">
      <alignment/>
      <protection/>
    </xf>
    <xf numFmtId="0" fontId="1" fillId="0" borderId="0" xfId="38">
      <alignment/>
      <protection/>
    </xf>
    <xf numFmtId="0" fontId="9" fillId="0" borderId="0" xfId="38" applyFont="1" applyAlignment="1">
      <alignment horizontal="left"/>
      <protection/>
    </xf>
    <xf numFmtId="0" fontId="10" fillId="0" borderId="0" xfId="38" applyFont="1" applyAlignment="1">
      <alignment horizontal="left"/>
      <protection/>
    </xf>
    <xf numFmtId="0" fontId="10" fillId="0" borderId="1" xfId="38" applyFont="1" applyBorder="1">
      <alignment/>
      <protection/>
    </xf>
    <xf numFmtId="0" fontId="1" fillId="0" borderId="16" xfId="38" applyBorder="1">
      <alignment/>
      <protection/>
    </xf>
    <xf numFmtId="0" fontId="1" fillId="0" borderId="17" xfId="38" applyBorder="1">
      <alignment/>
      <protection/>
    </xf>
    <xf numFmtId="0" fontId="10" fillId="0" borderId="0" xfId="38" applyFont="1">
      <alignment/>
      <protection/>
    </xf>
    <xf numFmtId="0" fontId="17" fillId="0" borderId="0" xfId="38" applyFont="1">
      <alignment/>
      <protection/>
    </xf>
    <xf numFmtId="0" fontId="14" fillId="0" borderId="0" xfId="38" applyFont="1">
      <alignment/>
      <protection/>
    </xf>
    <xf numFmtId="0" fontId="1" fillId="0" borderId="0" xfId="38" applyFont="1" applyAlignment="1">
      <alignment horizontal="center"/>
      <protection/>
    </xf>
    <xf numFmtId="0" fontId="1" fillId="0" borderId="0" xfId="38" applyAlignment="1">
      <alignment horizontal="center"/>
      <protection/>
    </xf>
    <xf numFmtId="0" fontId="10" fillId="0" borderId="0" xfId="38" applyFont="1" applyAlignment="1">
      <alignment horizontal="center"/>
      <protection/>
    </xf>
    <xf numFmtId="0" fontId="13" fillId="0" borderId="0" xfId="38" applyFont="1" applyAlignment="1">
      <alignment/>
      <protection/>
    </xf>
    <xf numFmtId="0" fontId="1" fillId="0" borderId="0" xfId="38" applyAlignment="1">
      <alignment/>
      <protection/>
    </xf>
    <xf numFmtId="0" fontId="12" fillId="0" borderId="0" xfId="38" applyFont="1">
      <alignment/>
      <protection/>
    </xf>
    <xf numFmtId="0" fontId="11" fillId="0" borderId="0" xfId="38" applyFont="1">
      <alignment/>
      <protection/>
    </xf>
    <xf numFmtId="1" fontId="10" fillId="0" borderId="0" xfId="17" applyNumberFormat="1" applyFont="1" applyAlignment="1">
      <alignment/>
    </xf>
    <xf numFmtId="1" fontId="1" fillId="0" borderId="0" xfId="38" applyNumberFormat="1">
      <alignment/>
      <protection/>
    </xf>
    <xf numFmtId="44" fontId="10" fillId="0" borderId="0" xfId="17" applyFont="1" applyAlignment="1">
      <alignment/>
    </xf>
    <xf numFmtId="1" fontId="10" fillId="0" borderId="0" xfId="38" applyNumberFormat="1" applyFont="1">
      <alignment/>
      <protection/>
    </xf>
    <xf numFmtId="1" fontId="1" fillId="0" borderId="0" xfId="17" applyNumberFormat="1" applyAlignment="1">
      <alignment/>
    </xf>
    <xf numFmtId="0" fontId="1" fillId="0" borderId="0" xfId="38" applyAlignment="1">
      <alignment horizontal="left"/>
      <protection/>
    </xf>
    <xf numFmtId="0" fontId="13" fillId="0" borderId="0" xfId="38" applyFont="1">
      <alignment/>
      <protection/>
    </xf>
    <xf numFmtId="0" fontId="18" fillId="0" borderId="0" xfId="38" applyFont="1">
      <alignment/>
      <protection/>
    </xf>
    <xf numFmtId="0" fontId="32" fillId="0" borderId="0" xfId="38" applyFont="1">
      <alignment/>
      <protection/>
    </xf>
    <xf numFmtId="0" fontId="19" fillId="0" borderId="0" xfId="38" applyFont="1">
      <alignment/>
      <protection/>
    </xf>
    <xf numFmtId="0" fontId="20" fillId="0" borderId="0" xfId="38" applyFont="1">
      <alignment/>
      <protection/>
    </xf>
    <xf numFmtId="0" fontId="1" fillId="0" borderId="0" xfId="38" applyBorder="1">
      <alignment/>
      <protection/>
    </xf>
    <xf numFmtId="0" fontId="9" fillId="0" borderId="0" xfId="39" applyFont="1" applyAlignment="1">
      <alignment/>
      <protection/>
    </xf>
    <xf numFmtId="0" fontId="9" fillId="0" borderId="0" xfId="39" applyFont="1">
      <alignment/>
      <protection/>
    </xf>
    <xf numFmtId="0" fontId="1" fillId="0" borderId="0" xfId="39">
      <alignment/>
      <protection/>
    </xf>
    <xf numFmtId="0" fontId="9" fillId="0" borderId="0" xfId="39" applyFont="1" applyAlignment="1">
      <alignment horizontal="left"/>
      <protection/>
    </xf>
    <xf numFmtId="0" fontId="10" fillId="0" borderId="0" xfId="39" applyFont="1" applyAlignment="1">
      <alignment horizontal="left"/>
      <protection/>
    </xf>
    <xf numFmtId="0" fontId="13" fillId="0" borderId="1" xfId="39" applyFont="1" applyBorder="1">
      <alignment/>
      <protection/>
    </xf>
    <xf numFmtId="0" fontId="1" fillId="0" borderId="16" xfId="39" applyBorder="1">
      <alignment/>
      <protection/>
    </xf>
    <xf numFmtId="0" fontId="1" fillId="0" borderId="17" xfId="39" applyBorder="1">
      <alignment/>
      <protection/>
    </xf>
    <xf numFmtId="0" fontId="10" fillId="0" borderId="0" xfId="39" applyFont="1">
      <alignment/>
      <protection/>
    </xf>
    <xf numFmtId="0" fontId="13" fillId="0" borderId="1" xfId="20" applyFont="1" applyBorder="1" applyAlignment="1">
      <alignment/>
    </xf>
    <xf numFmtId="0" fontId="17" fillId="0" borderId="0" xfId="39" applyFont="1">
      <alignment/>
      <protection/>
    </xf>
    <xf numFmtId="0" fontId="14" fillId="0" borderId="0" xfId="39" applyFont="1">
      <alignment/>
      <protection/>
    </xf>
    <xf numFmtId="0" fontId="1" fillId="0" borderId="0" xfId="39" applyFont="1" applyAlignment="1">
      <alignment horizontal="center"/>
      <protection/>
    </xf>
    <xf numFmtId="0" fontId="1" fillId="0" borderId="0" xfId="39" applyAlignment="1">
      <alignment horizontal="center"/>
      <protection/>
    </xf>
    <xf numFmtId="0" fontId="10" fillId="0" borderId="0" xfId="39" applyFont="1" applyAlignment="1">
      <alignment horizontal="center"/>
      <protection/>
    </xf>
    <xf numFmtId="0" fontId="13" fillId="0" borderId="0" xfId="39" applyFont="1" applyAlignment="1">
      <alignment/>
      <protection/>
    </xf>
    <xf numFmtId="0" fontId="1" fillId="0" borderId="0" xfId="39" applyAlignment="1">
      <alignment/>
      <protection/>
    </xf>
    <xf numFmtId="0" fontId="12" fillId="0" borderId="0" xfId="39" applyFont="1">
      <alignment/>
      <protection/>
    </xf>
    <xf numFmtId="0" fontId="11" fillId="0" borderId="0" xfId="39" applyFont="1">
      <alignment/>
      <protection/>
    </xf>
    <xf numFmtId="0" fontId="1" fillId="0" borderId="0" xfId="39" applyAlignment="1">
      <alignment horizontal="left"/>
      <protection/>
    </xf>
    <xf numFmtId="0" fontId="13" fillId="0" borderId="0" xfId="39" applyFont="1">
      <alignment/>
      <protection/>
    </xf>
    <xf numFmtId="0" fontId="18" fillId="0" borderId="0" xfId="39" applyFont="1">
      <alignment/>
      <protection/>
    </xf>
    <xf numFmtId="0" fontId="1" fillId="0" borderId="0" xfId="39" applyAlignment="1">
      <alignment horizontal="right"/>
      <protection/>
    </xf>
    <xf numFmtId="0" fontId="19" fillId="0" borderId="0" xfId="39" applyFont="1">
      <alignment/>
      <protection/>
    </xf>
    <xf numFmtId="0" fontId="33" fillId="0" borderId="0" xfId="39" applyFont="1">
      <alignment/>
      <protection/>
    </xf>
    <xf numFmtId="0" fontId="1" fillId="3" borderId="0" xfId="39" applyFill="1">
      <alignment/>
      <protection/>
    </xf>
    <xf numFmtId="0" fontId="20" fillId="0" borderId="0" xfId="39" applyFont="1">
      <alignment/>
      <protection/>
    </xf>
    <xf numFmtId="0" fontId="1" fillId="0" borderId="0" xfId="39" applyBorder="1">
      <alignment/>
      <protection/>
    </xf>
    <xf numFmtId="0" fontId="34" fillId="0" borderId="0" xfId="2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178" fontId="0" fillId="0" borderId="0" xfId="15" applyNumberFormat="1" applyAlignment="1">
      <alignment/>
    </xf>
    <xf numFmtId="0" fontId="9" fillId="0" borderId="0" xfId="40" applyFont="1" applyAlignment="1">
      <alignment/>
      <protection/>
    </xf>
    <xf numFmtId="0" fontId="9" fillId="0" borderId="0" xfId="40" applyFont="1">
      <alignment/>
      <protection/>
    </xf>
    <xf numFmtId="0" fontId="1" fillId="0" borderId="0" xfId="40">
      <alignment/>
      <protection/>
    </xf>
    <xf numFmtId="0" fontId="9" fillId="0" borderId="0" xfId="40" applyFont="1" applyAlignment="1">
      <alignment horizontal="left"/>
      <protection/>
    </xf>
    <xf numFmtId="0" fontId="10" fillId="0" borderId="0" xfId="40" applyFont="1" applyAlignment="1">
      <alignment horizontal="left"/>
      <protection/>
    </xf>
    <xf numFmtId="0" fontId="1" fillId="0" borderId="1" xfId="40" applyBorder="1">
      <alignment/>
      <protection/>
    </xf>
    <xf numFmtId="0" fontId="1" fillId="0" borderId="16" xfId="40" applyBorder="1">
      <alignment/>
      <protection/>
    </xf>
    <xf numFmtId="0" fontId="1" fillId="0" borderId="17" xfId="40" applyBorder="1">
      <alignment/>
      <protection/>
    </xf>
    <xf numFmtId="0" fontId="10" fillId="0" borderId="0" xfId="40" applyFont="1">
      <alignment/>
      <protection/>
    </xf>
    <xf numFmtId="0" fontId="17" fillId="0" borderId="0" xfId="40" applyFont="1">
      <alignment/>
      <protection/>
    </xf>
    <xf numFmtId="0" fontId="14" fillId="0" borderId="0" xfId="40" applyFont="1">
      <alignment/>
      <protection/>
    </xf>
    <xf numFmtId="0" fontId="1" fillId="0" borderId="0" xfId="40" applyFont="1" applyAlignment="1">
      <alignment horizontal="center"/>
      <protection/>
    </xf>
    <xf numFmtId="0" fontId="1" fillId="0" borderId="0" xfId="40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13" fillId="0" borderId="0" xfId="40" applyFont="1" applyAlignment="1">
      <alignment/>
      <protection/>
    </xf>
    <xf numFmtId="0" fontId="1" fillId="0" borderId="0" xfId="40" applyAlignment="1">
      <alignment/>
      <protection/>
    </xf>
    <xf numFmtId="0" fontId="12" fillId="0" borderId="0" xfId="40" applyFont="1">
      <alignment/>
      <protection/>
    </xf>
    <xf numFmtId="0" fontId="11" fillId="0" borderId="0" xfId="40" applyFont="1">
      <alignment/>
      <protection/>
    </xf>
    <xf numFmtId="0" fontId="1" fillId="0" borderId="0" xfId="40" applyAlignment="1">
      <alignment horizontal="left"/>
      <protection/>
    </xf>
    <xf numFmtId="0" fontId="13" fillId="0" borderId="0" xfId="40" applyFont="1">
      <alignment/>
      <protection/>
    </xf>
    <xf numFmtId="0" fontId="35" fillId="0" borderId="0" xfId="40" applyFont="1">
      <alignment/>
      <protection/>
    </xf>
    <xf numFmtId="0" fontId="36" fillId="0" borderId="0" xfId="40" applyFont="1">
      <alignment/>
      <protection/>
    </xf>
    <xf numFmtId="0" fontId="37" fillId="0" borderId="0" xfId="40" applyFont="1">
      <alignment/>
      <protection/>
    </xf>
    <xf numFmtId="0" fontId="19" fillId="0" borderId="0" xfId="40" applyFont="1">
      <alignment/>
      <protection/>
    </xf>
    <xf numFmtId="0" fontId="20" fillId="0" borderId="0" xfId="40" applyFont="1">
      <alignment/>
      <protection/>
    </xf>
    <xf numFmtId="0" fontId="1" fillId="0" borderId="0" xfId="40" applyBorder="1">
      <alignment/>
      <protection/>
    </xf>
    <xf numFmtId="0" fontId="9" fillId="0" borderId="0" xfId="41" applyFont="1" applyAlignment="1">
      <alignment/>
      <protection/>
    </xf>
    <xf numFmtId="0" fontId="9" fillId="0" borderId="0" xfId="41" applyFont="1">
      <alignment/>
      <protection/>
    </xf>
    <xf numFmtId="0" fontId="1" fillId="0" borderId="0" xfId="41">
      <alignment/>
      <protection/>
    </xf>
    <xf numFmtId="0" fontId="9" fillId="0" borderId="0" xfId="41" applyFont="1" applyAlignment="1">
      <alignment horizontal="left"/>
      <protection/>
    </xf>
    <xf numFmtId="0" fontId="10" fillId="0" borderId="0" xfId="41" applyFont="1" applyAlignment="1">
      <alignment horizontal="left"/>
      <protection/>
    </xf>
    <xf numFmtId="0" fontId="1" fillId="0" borderId="1" xfId="41" applyBorder="1">
      <alignment/>
      <protection/>
    </xf>
    <xf numFmtId="0" fontId="1" fillId="0" borderId="16" xfId="41" applyBorder="1">
      <alignment/>
      <protection/>
    </xf>
    <xf numFmtId="0" fontId="1" fillId="0" borderId="17" xfId="41" applyBorder="1">
      <alignment/>
      <protection/>
    </xf>
    <xf numFmtId="0" fontId="10" fillId="0" borderId="0" xfId="41" applyFont="1">
      <alignment/>
      <protection/>
    </xf>
    <xf numFmtId="0" fontId="17" fillId="0" borderId="0" xfId="41" applyFont="1">
      <alignment/>
      <protection/>
    </xf>
    <xf numFmtId="0" fontId="14" fillId="0" borderId="0" xfId="41" applyFont="1">
      <alignment/>
      <protection/>
    </xf>
    <xf numFmtId="0" fontId="1" fillId="0" borderId="0" xfId="41" applyFont="1" applyAlignment="1">
      <alignment horizontal="center"/>
      <protection/>
    </xf>
    <xf numFmtId="0" fontId="1" fillId="0" borderId="0" xfId="41" applyAlignment="1">
      <alignment horizontal="center"/>
      <protection/>
    </xf>
    <xf numFmtId="0" fontId="10" fillId="0" borderId="0" xfId="41" applyFont="1" applyAlignment="1">
      <alignment horizontal="center"/>
      <protection/>
    </xf>
    <xf numFmtId="0" fontId="13" fillId="0" borderId="0" xfId="41" applyFont="1" applyAlignment="1">
      <alignment/>
      <protection/>
    </xf>
    <xf numFmtId="0" fontId="1" fillId="0" borderId="0" xfId="41" applyAlignment="1">
      <alignment/>
      <protection/>
    </xf>
    <xf numFmtId="0" fontId="12" fillId="0" borderId="0" xfId="41" applyFont="1">
      <alignment/>
      <protection/>
    </xf>
    <xf numFmtId="0" fontId="11" fillId="0" borderId="0" xfId="41" applyFont="1">
      <alignment/>
      <protection/>
    </xf>
    <xf numFmtId="0" fontId="1" fillId="0" borderId="0" xfId="41" applyAlignment="1">
      <alignment horizontal="left"/>
      <protection/>
    </xf>
    <xf numFmtId="0" fontId="13" fillId="0" borderId="0" xfId="41" applyFont="1">
      <alignment/>
      <protection/>
    </xf>
    <xf numFmtId="0" fontId="18" fillId="0" borderId="0" xfId="41" applyFont="1">
      <alignment/>
      <protection/>
    </xf>
    <xf numFmtId="0" fontId="1" fillId="0" borderId="0" xfId="41" applyAlignment="1">
      <alignment horizontal="right"/>
      <protection/>
    </xf>
    <xf numFmtId="0" fontId="19" fillId="0" borderId="0" xfId="41" applyFont="1">
      <alignment/>
      <protection/>
    </xf>
    <xf numFmtId="0" fontId="20" fillId="0" borderId="0" xfId="41" applyFont="1">
      <alignment/>
      <protection/>
    </xf>
    <xf numFmtId="0" fontId="1" fillId="0" borderId="0" xfId="41" applyBorder="1">
      <alignment/>
      <protection/>
    </xf>
    <xf numFmtId="0" fontId="9" fillId="0" borderId="0" xfId="42" applyFont="1" applyAlignment="1">
      <alignment/>
      <protection/>
    </xf>
    <xf numFmtId="0" fontId="9" fillId="0" borderId="0" xfId="42" applyFont="1">
      <alignment/>
      <protection/>
    </xf>
    <xf numFmtId="0" fontId="1" fillId="0" borderId="0" xfId="42">
      <alignment/>
      <protection/>
    </xf>
    <xf numFmtId="0" fontId="9" fillId="0" borderId="0" xfId="42" applyFont="1" applyAlignment="1">
      <alignment horizontal="left"/>
      <protection/>
    </xf>
    <xf numFmtId="0" fontId="10" fillId="0" borderId="0" xfId="42" applyFont="1" applyAlignment="1">
      <alignment horizontal="left"/>
      <protection/>
    </xf>
    <xf numFmtId="0" fontId="1" fillId="0" borderId="1" xfId="42" applyBorder="1">
      <alignment/>
      <protection/>
    </xf>
    <xf numFmtId="0" fontId="1" fillId="0" borderId="16" xfId="42" applyBorder="1">
      <alignment/>
      <protection/>
    </xf>
    <xf numFmtId="0" fontId="1" fillId="0" borderId="17" xfId="42" applyBorder="1">
      <alignment/>
      <protection/>
    </xf>
    <xf numFmtId="0" fontId="10" fillId="0" borderId="0" xfId="42" applyFont="1">
      <alignment/>
      <protection/>
    </xf>
    <xf numFmtId="0" fontId="17" fillId="0" borderId="0" xfId="42" applyFont="1">
      <alignment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"/>
      <protection/>
    </xf>
    <xf numFmtId="0" fontId="1" fillId="0" borderId="0" xfId="42" applyAlignment="1">
      <alignment horizontal="center"/>
      <protection/>
    </xf>
    <xf numFmtId="0" fontId="10" fillId="0" borderId="0" xfId="42" applyFont="1" applyAlignment="1">
      <alignment horizontal="center"/>
      <protection/>
    </xf>
    <xf numFmtId="0" fontId="13" fillId="0" borderId="0" xfId="42" applyFont="1" applyAlignment="1">
      <alignment/>
      <protection/>
    </xf>
    <xf numFmtId="0" fontId="1" fillId="0" borderId="0" xfId="42" applyAlignment="1">
      <alignment/>
      <protection/>
    </xf>
    <xf numFmtId="0" fontId="12" fillId="0" borderId="0" xfId="42" applyFont="1">
      <alignment/>
      <protection/>
    </xf>
    <xf numFmtId="0" fontId="11" fillId="0" borderId="0" xfId="42" applyFont="1">
      <alignment/>
      <protection/>
    </xf>
    <xf numFmtId="8" fontId="1" fillId="0" borderId="0" xfId="42" applyNumberFormat="1">
      <alignment/>
      <protection/>
    </xf>
    <xf numFmtId="3" fontId="1" fillId="0" borderId="0" xfId="42" applyNumberFormat="1">
      <alignment/>
      <protection/>
    </xf>
    <xf numFmtId="0" fontId="1" fillId="0" borderId="0" xfId="42" applyAlignment="1">
      <alignment horizontal="left"/>
      <protection/>
    </xf>
    <xf numFmtId="0" fontId="13" fillId="0" borderId="0" xfId="42" applyFont="1">
      <alignment/>
      <protection/>
    </xf>
    <xf numFmtId="0" fontId="18" fillId="0" borderId="0" xfId="42" applyFont="1">
      <alignment/>
      <protection/>
    </xf>
    <xf numFmtId="0" fontId="1" fillId="0" borderId="0" xfId="42" applyAlignment="1">
      <alignment horizontal="right"/>
      <protection/>
    </xf>
    <xf numFmtId="0" fontId="19" fillId="0" borderId="0" xfId="42" applyFont="1">
      <alignment/>
      <protection/>
    </xf>
    <xf numFmtId="0" fontId="20" fillId="0" borderId="0" xfId="42" applyFont="1">
      <alignment/>
      <protection/>
    </xf>
    <xf numFmtId="0" fontId="1" fillId="0" borderId="0" xfId="42" applyBorder="1">
      <alignment/>
      <protection/>
    </xf>
    <xf numFmtId="0" fontId="9" fillId="0" borderId="0" xfId="43" applyFont="1" applyAlignment="1">
      <alignment/>
      <protection/>
    </xf>
    <xf numFmtId="0" fontId="9" fillId="0" borderId="0" xfId="43" applyFont="1">
      <alignment/>
      <protection/>
    </xf>
    <xf numFmtId="0" fontId="1" fillId="0" borderId="0" xfId="43">
      <alignment/>
      <protection/>
    </xf>
    <xf numFmtId="0" fontId="9" fillId="0" borderId="0" xfId="43" applyFont="1" applyAlignment="1">
      <alignment horizontal="left"/>
      <protection/>
    </xf>
    <xf numFmtId="0" fontId="10" fillId="0" borderId="0" xfId="43" applyFont="1" applyAlignment="1">
      <alignment horizontal="left"/>
      <protection/>
    </xf>
    <xf numFmtId="0" fontId="1" fillId="0" borderId="1" xfId="43" applyBorder="1">
      <alignment/>
      <protection/>
    </xf>
    <xf numFmtId="0" fontId="1" fillId="0" borderId="16" xfId="43" applyBorder="1">
      <alignment/>
      <protection/>
    </xf>
    <xf numFmtId="0" fontId="1" fillId="0" borderId="17" xfId="43" applyBorder="1">
      <alignment/>
      <protection/>
    </xf>
    <xf numFmtId="0" fontId="10" fillId="0" borderId="0" xfId="43" applyFont="1">
      <alignment/>
      <protection/>
    </xf>
    <xf numFmtId="0" fontId="17" fillId="0" borderId="0" xfId="43" applyFont="1">
      <alignment/>
      <protection/>
    </xf>
    <xf numFmtId="0" fontId="14" fillId="0" borderId="0" xfId="43" applyFont="1">
      <alignment/>
      <protection/>
    </xf>
    <xf numFmtId="0" fontId="1" fillId="0" borderId="0" xfId="43" applyFont="1" applyAlignment="1">
      <alignment horizontal="center"/>
      <protection/>
    </xf>
    <xf numFmtId="0" fontId="1" fillId="0" borderId="0" xfId="43" applyAlignment="1">
      <alignment horizontal="center"/>
      <protection/>
    </xf>
    <xf numFmtId="0" fontId="10" fillId="0" borderId="0" xfId="43" applyFont="1" applyAlignment="1">
      <alignment horizontal="center"/>
      <protection/>
    </xf>
    <xf numFmtId="0" fontId="13" fillId="0" borderId="0" xfId="43" applyFont="1" applyAlignment="1">
      <alignment/>
      <protection/>
    </xf>
    <xf numFmtId="0" fontId="1" fillId="0" borderId="0" xfId="43" applyAlignment="1">
      <alignment/>
      <protection/>
    </xf>
    <xf numFmtId="0" fontId="12" fillId="0" borderId="0" xfId="43" applyFont="1">
      <alignment/>
      <protection/>
    </xf>
    <xf numFmtId="0" fontId="11" fillId="0" borderId="0" xfId="43" applyFont="1">
      <alignment/>
      <protection/>
    </xf>
    <xf numFmtId="1" fontId="1" fillId="0" borderId="0" xfId="43" applyNumberFormat="1" applyFont="1">
      <alignment/>
      <protection/>
    </xf>
    <xf numFmtId="3" fontId="1" fillId="0" borderId="0" xfId="43" applyNumberFormat="1">
      <alignment/>
      <protection/>
    </xf>
    <xf numFmtId="1" fontId="1" fillId="0" borderId="0" xfId="43" applyNumberFormat="1">
      <alignment/>
      <protection/>
    </xf>
    <xf numFmtId="0" fontId="1" fillId="0" borderId="0" xfId="43" applyAlignment="1">
      <alignment horizontal="left"/>
      <protection/>
    </xf>
    <xf numFmtId="0" fontId="1" fillId="0" borderId="0" xfId="43" applyFont="1">
      <alignment/>
      <protection/>
    </xf>
    <xf numFmtId="3" fontId="1" fillId="0" borderId="0" xfId="43" applyNumberFormat="1" applyFont="1">
      <alignment/>
      <protection/>
    </xf>
    <xf numFmtId="0" fontId="13" fillId="0" borderId="0" xfId="43" applyFont="1">
      <alignment/>
      <protection/>
    </xf>
    <xf numFmtId="0" fontId="18" fillId="0" borderId="0" xfId="43" applyFont="1">
      <alignment/>
      <protection/>
    </xf>
    <xf numFmtId="0" fontId="19" fillId="0" borderId="0" xfId="43" applyFont="1">
      <alignment/>
      <protection/>
    </xf>
    <xf numFmtId="0" fontId="20" fillId="0" borderId="0" xfId="43" applyFont="1">
      <alignment/>
      <protection/>
    </xf>
    <xf numFmtId="0" fontId="1" fillId="0" borderId="0" xfId="43" applyBorder="1">
      <alignment/>
      <protection/>
    </xf>
    <xf numFmtId="0" fontId="9" fillId="0" borderId="0" xfId="44" applyFont="1" applyAlignment="1">
      <alignment/>
      <protection/>
    </xf>
    <xf numFmtId="0" fontId="9" fillId="0" borderId="0" xfId="44" applyFont="1">
      <alignment/>
      <protection/>
    </xf>
    <xf numFmtId="0" fontId="1" fillId="0" borderId="0" xfId="44">
      <alignment/>
      <protection/>
    </xf>
    <xf numFmtId="0" fontId="9" fillId="0" borderId="0" xfId="44" applyFont="1" applyAlignment="1">
      <alignment horizontal="left"/>
      <protection/>
    </xf>
    <xf numFmtId="0" fontId="10" fillId="0" borderId="0" xfId="44" applyFont="1" applyAlignment="1">
      <alignment horizontal="left"/>
      <protection/>
    </xf>
    <xf numFmtId="0" fontId="1" fillId="0" borderId="1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0" fillId="0" borderId="0" xfId="44" applyFont="1">
      <alignment/>
      <protection/>
    </xf>
    <xf numFmtId="0" fontId="17" fillId="0" borderId="0" xfId="44" applyFont="1">
      <alignment/>
      <protection/>
    </xf>
    <xf numFmtId="0" fontId="14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13" fillId="0" borderId="0" xfId="44" applyFont="1" applyAlignment="1">
      <alignment/>
      <protection/>
    </xf>
    <xf numFmtId="0" fontId="1" fillId="0" borderId="0" xfId="44" applyAlignment="1">
      <alignment/>
      <protection/>
    </xf>
    <xf numFmtId="0" fontId="12" fillId="0" borderId="0" xfId="44" applyFont="1">
      <alignment/>
      <protection/>
    </xf>
    <xf numFmtId="0" fontId="11" fillId="0" borderId="0" xfId="44" applyFont="1">
      <alignment/>
      <protection/>
    </xf>
    <xf numFmtId="3" fontId="1" fillId="0" borderId="0" xfId="44" applyNumberFormat="1">
      <alignment/>
      <protection/>
    </xf>
    <xf numFmtId="0" fontId="1" fillId="0" borderId="0" xfId="44" applyAlignment="1">
      <alignment horizontal="left"/>
      <protection/>
    </xf>
    <xf numFmtId="0" fontId="13" fillId="0" borderId="0" xfId="44" applyFont="1">
      <alignment/>
      <protection/>
    </xf>
    <xf numFmtId="0" fontId="18" fillId="0" borderId="0" xfId="44" applyFont="1">
      <alignment/>
      <protection/>
    </xf>
    <xf numFmtId="0" fontId="19" fillId="0" borderId="0" xfId="44" applyFont="1">
      <alignment/>
      <protection/>
    </xf>
    <xf numFmtId="0" fontId="20" fillId="0" borderId="0" xfId="44" applyFont="1">
      <alignment/>
      <protection/>
    </xf>
    <xf numFmtId="0" fontId="1" fillId="0" borderId="0" xfId="44" applyBorder="1">
      <alignment/>
      <protection/>
    </xf>
    <xf numFmtId="164" fontId="0" fillId="0" borderId="0" xfId="0" applyNumberFormat="1" applyAlignment="1" applyProtection="1">
      <alignment/>
      <protection locked="0"/>
    </xf>
    <xf numFmtId="164" fontId="6" fillId="0" borderId="0" xfId="29" applyNumberFormat="1" applyFont="1" applyAlignment="1" applyProtection="1">
      <alignment horizontal="right"/>
      <protection locked="0"/>
    </xf>
    <xf numFmtId="203" fontId="1" fillId="4" borderId="0" xfId="25" applyNumberFormat="1" applyFill="1">
      <alignment/>
      <protection/>
    </xf>
    <xf numFmtId="3" fontId="17" fillId="4" borderId="0" xfId="24" applyNumberFormat="1" applyFont="1" applyFill="1">
      <alignment/>
      <protection/>
    </xf>
    <xf numFmtId="3" fontId="14" fillId="4" borderId="0" xfId="35" applyNumberFormat="1" applyFont="1" applyFill="1">
      <alignment/>
      <protection/>
    </xf>
    <xf numFmtId="3" fontId="14" fillId="4" borderId="0" xfId="36" applyNumberFormat="1" applyFont="1" applyFill="1">
      <alignment/>
      <protection/>
    </xf>
    <xf numFmtId="3" fontId="14" fillId="4" borderId="0" xfId="41" applyNumberFormat="1" applyFont="1" applyFill="1">
      <alignment/>
      <protection/>
    </xf>
    <xf numFmtId="1" fontId="17" fillId="4" borderId="0" xfId="43" applyNumberFormat="1" applyFont="1" applyFill="1">
      <alignment/>
      <protection/>
    </xf>
    <xf numFmtId="0" fontId="38" fillId="0" borderId="0" xfId="0" applyFont="1" applyAlignment="1">
      <alignment horizontal="right"/>
    </xf>
    <xf numFmtId="0" fontId="17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" fillId="0" borderId="0" xfId="31" applyFill="1" applyAlignment="1">
      <alignment/>
      <protection/>
    </xf>
    <xf numFmtId="0" fontId="17" fillId="0" borderId="0" xfId="32" applyFont="1" applyAlignment="1">
      <alignment/>
      <protection/>
    </xf>
    <xf numFmtId="0" fontId="14" fillId="0" borderId="0" xfId="32" applyFont="1" applyAlignment="1">
      <alignment/>
      <protection/>
    </xf>
    <xf numFmtId="0" fontId="1" fillId="0" borderId="1" xfId="28" applyBorder="1" applyAlignment="1">
      <alignment horizontal="left"/>
      <protection/>
    </xf>
    <xf numFmtId="0" fontId="1" fillId="0" borderId="16" xfId="28" applyBorder="1" applyAlignment="1">
      <alignment horizontal="left"/>
      <protection/>
    </xf>
    <xf numFmtId="0" fontId="1" fillId="0" borderId="17" xfId="28" applyBorder="1" applyAlignment="1">
      <alignment horizontal="left"/>
      <protection/>
    </xf>
    <xf numFmtId="0" fontId="3" fillId="0" borderId="1" xfId="20" applyBorder="1" applyAlignment="1">
      <alignment horizontal="left"/>
    </xf>
    <xf numFmtId="0" fontId="13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7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3" fillId="0" borderId="0" xfId="31" applyFont="1" applyAlignment="1">
      <alignment/>
      <protection/>
    </xf>
    <xf numFmtId="0" fontId="1" fillId="0" borderId="0" xfId="31" applyAlignment="1">
      <alignment/>
      <protection/>
    </xf>
    <xf numFmtId="0" fontId="13" fillId="0" borderId="0" xfId="27" applyFont="1" applyAlignment="1">
      <alignment/>
      <protection/>
    </xf>
    <xf numFmtId="0" fontId="1" fillId="0" borderId="0" xfId="27" applyAlignment="1">
      <alignment/>
      <protection/>
    </xf>
    <xf numFmtId="0" fontId="17" fillId="0" borderId="0" xfId="27" applyFont="1" applyAlignment="1">
      <alignment/>
      <protection/>
    </xf>
    <xf numFmtId="0" fontId="14" fillId="0" borderId="0" xfId="27" applyFont="1" applyAlignment="1">
      <alignment/>
      <protection/>
    </xf>
    <xf numFmtId="0" fontId="17" fillId="0" borderId="0" xfId="28" applyFont="1" applyAlignment="1">
      <alignment/>
      <protection/>
    </xf>
    <xf numFmtId="0" fontId="14" fillId="0" borderId="0" xfId="28" applyFont="1" applyAlignment="1">
      <alignment/>
      <protection/>
    </xf>
    <xf numFmtId="0" fontId="1" fillId="0" borderId="0" xfId="28" applyAlignment="1">
      <alignment/>
      <protection/>
    </xf>
    <xf numFmtId="0" fontId="13" fillId="0" borderId="0" xfId="28" applyFont="1" applyAlignment="1">
      <alignment/>
      <protection/>
    </xf>
    <xf numFmtId="0" fontId="1" fillId="0" borderId="0" xfId="28" applyFill="1" applyAlignment="1">
      <alignment/>
      <protection/>
    </xf>
    <xf numFmtId="0" fontId="13" fillId="0" borderId="0" xfId="24" applyFont="1" applyAlignment="1">
      <alignment/>
      <protection/>
    </xf>
    <xf numFmtId="0" fontId="1" fillId="0" borderId="0" xfId="24" applyAlignment="1">
      <alignment/>
      <protection/>
    </xf>
    <xf numFmtId="0" fontId="17" fillId="0" borderId="0" xfId="24" applyFont="1" applyAlignment="1">
      <alignment/>
      <protection/>
    </xf>
    <xf numFmtId="0" fontId="14" fillId="0" borderId="0" xfId="24" applyFont="1" applyAlignment="1">
      <alignment/>
      <protection/>
    </xf>
    <xf numFmtId="0" fontId="17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" fillId="0" borderId="0" xfId="25" applyAlignment="1">
      <alignment/>
      <protection/>
    </xf>
    <xf numFmtId="0" fontId="16" fillId="0" borderId="0" xfId="25" applyFont="1" applyAlignment="1">
      <alignment/>
      <protection/>
    </xf>
    <xf numFmtId="0" fontId="15" fillId="0" borderId="0" xfId="25" applyFont="1" applyAlignment="1">
      <alignment/>
      <protection/>
    </xf>
    <xf numFmtId="0" fontId="13" fillId="0" borderId="0" xfId="25" applyFont="1" applyAlignment="1">
      <alignment/>
      <protection/>
    </xf>
    <xf numFmtId="0" fontId="17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" fillId="0" borderId="0" xfId="26" applyAlignment="1">
      <alignment/>
      <protection/>
    </xf>
    <xf numFmtId="0" fontId="13" fillId="0" borderId="0" xfId="26" applyFont="1" applyAlignment="1">
      <alignment/>
      <protection/>
    </xf>
    <xf numFmtId="0" fontId="7" fillId="0" borderId="1" xfId="29" applyFont="1" applyBorder="1" applyAlignment="1" applyProtection="1">
      <alignment horizontal="center" vertical="center"/>
      <protection locked="0"/>
    </xf>
    <xf numFmtId="0" fontId="7" fillId="0" borderId="16" xfId="29" applyFont="1" applyBorder="1" applyAlignment="1" applyProtection="1">
      <alignment horizontal="center" vertical="center"/>
      <protection locked="0"/>
    </xf>
    <xf numFmtId="0" fontId="7" fillId="0" borderId="17" xfId="29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" xfId="29" applyFont="1" applyBorder="1" applyAlignment="1" applyProtection="1">
      <alignment horizontal="center" vertical="center"/>
      <protection locked="0"/>
    </xf>
    <xf numFmtId="0" fontId="4" fillId="0" borderId="1" xfId="29" applyFont="1" applyBorder="1" applyAlignment="1" applyProtection="1">
      <alignment horizontal="center" vertical="center"/>
      <protection locked="0"/>
    </xf>
    <xf numFmtId="0" fontId="4" fillId="0" borderId="16" xfId="29" applyFont="1" applyBorder="1" applyAlignment="1" applyProtection="1">
      <alignment horizontal="center" vertical="center"/>
      <protection locked="0"/>
    </xf>
    <xf numFmtId="0" fontId="4" fillId="0" borderId="17" xfId="29" applyFont="1" applyBorder="1" applyAlignment="1" applyProtection="1">
      <alignment horizontal="center" vertical="center"/>
      <protection locked="0"/>
    </xf>
    <xf numFmtId="0" fontId="4" fillId="0" borderId="1" xfId="29" applyFont="1" applyBorder="1" applyAlignment="1" applyProtection="1">
      <alignment horizontal="center"/>
      <protection locked="0"/>
    </xf>
    <xf numFmtId="0" fontId="4" fillId="0" borderId="16" xfId="29" applyFont="1" applyBorder="1" applyAlignment="1" applyProtection="1">
      <alignment horizontal="center"/>
      <protection locked="0"/>
    </xf>
    <xf numFmtId="0" fontId="4" fillId="0" borderId="17" xfId="29" applyFont="1" applyBorder="1" applyAlignment="1" applyProtection="1">
      <alignment horizontal="center"/>
      <protection locked="0"/>
    </xf>
    <xf numFmtId="0" fontId="7" fillId="0" borderId="1" xfId="29" applyNumberFormat="1" applyFont="1" applyBorder="1" applyAlignment="1" applyProtection="1">
      <alignment horizontal="center" vertical="center"/>
      <protection locked="0"/>
    </xf>
    <xf numFmtId="0" fontId="5" fillId="0" borderId="16" xfId="29" applyFont="1" applyBorder="1" applyAlignment="1" applyProtection="1">
      <alignment horizontal="center" vertical="center"/>
      <protection locked="0"/>
    </xf>
    <xf numFmtId="0" fontId="5" fillId="0" borderId="17" xfId="29" applyFont="1" applyBorder="1" applyAlignment="1" applyProtection="1">
      <alignment horizontal="center" vertical="center"/>
      <protection locked="0"/>
    </xf>
    <xf numFmtId="0" fontId="5" fillId="0" borderId="18" xfId="29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29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0" xfId="22" applyFont="1" applyAlignment="1">
      <alignment/>
      <protection/>
    </xf>
    <xf numFmtId="0" fontId="14" fillId="0" borderId="0" xfId="22" applyFont="1" applyAlignment="1">
      <alignment/>
      <protection/>
    </xf>
    <xf numFmtId="0" fontId="1" fillId="0" borderId="0" xfId="22" applyAlignment="1">
      <alignment/>
      <protection/>
    </xf>
    <xf numFmtId="0" fontId="13" fillId="0" borderId="0" xfId="22" applyFont="1" applyAlignment="1">
      <alignment/>
      <protection/>
    </xf>
    <xf numFmtId="0" fontId="17" fillId="0" borderId="0" xfId="23" applyFont="1" applyAlignment="1">
      <alignment/>
      <protection/>
    </xf>
    <xf numFmtId="0" fontId="14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3" fillId="0" borderId="0" xfId="23" applyFont="1" applyAlignment="1">
      <alignment/>
      <protection/>
    </xf>
    <xf numFmtId="0" fontId="1" fillId="0" borderId="0" xfId="32" applyAlignment="1">
      <alignment/>
      <protection/>
    </xf>
    <xf numFmtId="0" fontId="13" fillId="0" borderId="0" xfId="32" applyFont="1" applyAlignment="1">
      <alignment/>
      <protection/>
    </xf>
    <xf numFmtId="0" fontId="17" fillId="0" borderId="0" xfId="33" applyFont="1" applyAlignment="1">
      <alignment/>
      <protection/>
    </xf>
    <xf numFmtId="0" fontId="14" fillId="0" borderId="0" xfId="33" applyFont="1" applyAlignment="1">
      <alignment/>
      <protection/>
    </xf>
    <xf numFmtId="0" fontId="1" fillId="0" borderId="0" xfId="33" applyAlignment="1">
      <alignment/>
      <protection/>
    </xf>
    <xf numFmtId="0" fontId="13" fillId="0" borderId="0" xfId="33" applyFont="1" applyAlignment="1">
      <alignment/>
      <protection/>
    </xf>
    <xf numFmtId="0" fontId="13" fillId="0" borderId="0" xfId="34" applyFont="1" applyAlignment="1">
      <alignment/>
      <protection/>
    </xf>
    <xf numFmtId="0" fontId="1" fillId="0" borderId="0" xfId="34" applyAlignment="1">
      <alignment/>
      <protection/>
    </xf>
    <xf numFmtId="0" fontId="17" fillId="0" borderId="0" xfId="34" applyFont="1" applyAlignment="1">
      <alignment/>
      <protection/>
    </xf>
    <xf numFmtId="0" fontId="14" fillId="0" borderId="0" xfId="34" applyFont="1" applyAlignment="1">
      <alignment/>
      <protection/>
    </xf>
    <xf numFmtId="0" fontId="17" fillId="0" borderId="0" xfId="35" applyFont="1" applyAlignment="1">
      <alignment/>
      <protection/>
    </xf>
    <xf numFmtId="0" fontId="14" fillId="0" borderId="0" xfId="35" applyFont="1" applyAlignment="1">
      <alignment/>
      <protection/>
    </xf>
    <xf numFmtId="0" fontId="1" fillId="0" borderId="0" xfId="35" applyAlignment="1">
      <alignment/>
      <protection/>
    </xf>
    <xf numFmtId="0" fontId="13" fillId="0" borderId="0" xfId="35" applyFont="1" applyAlignment="1">
      <alignment/>
      <protection/>
    </xf>
    <xf numFmtId="0" fontId="17" fillId="0" borderId="0" xfId="36" applyFont="1" applyAlignment="1">
      <alignment/>
      <protection/>
    </xf>
    <xf numFmtId="0" fontId="14" fillId="0" borderId="0" xfId="36" applyFont="1" applyAlignment="1">
      <alignment/>
      <protection/>
    </xf>
    <xf numFmtId="0" fontId="1" fillId="0" borderId="0" xfId="36" applyAlignment="1">
      <alignment/>
      <protection/>
    </xf>
    <xf numFmtId="0" fontId="13" fillId="0" borderId="0" xfId="36" applyFont="1" applyAlignment="1">
      <alignment/>
      <protection/>
    </xf>
    <xf numFmtId="0" fontId="13" fillId="0" borderId="0" xfId="37" applyFont="1" applyAlignment="1">
      <alignment/>
      <protection/>
    </xf>
    <xf numFmtId="0" fontId="1" fillId="0" borderId="0" xfId="37" applyAlignment="1">
      <alignment/>
      <protection/>
    </xf>
    <xf numFmtId="0" fontId="17" fillId="0" borderId="0" xfId="37" applyFont="1" applyAlignment="1">
      <alignment/>
      <protection/>
    </xf>
    <xf numFmtId="0" fontId="14" fillId="0" borderId="0" xfId="37" applyFont="1" applyAlignment="1">
      <alignment/>
      <protection/>
    </xf>
    <xf numFmtId="0" fontId="13" fillId="0" borderId="0" xfId="38" applyFont="1" applyAlignment="1">
      <alignment/>
      <protection/>
    </xf>
    <xf numFmtId="0" fontId="1" fillId="0" borderId="0" xfId="38" applyAlignment="1">
      <alignment/>
      <protection/>
    </xf>
    <xf numFmtId="0" fontId="17" fillId="0" borderId="0" xfId="38" applyFont="1" applyAlignment="1">
      <alignment/>
      <protection/>
    </xf>
    <xf numFmtId="0" fontId="14" fillId="0" borderId="0" xfId="38" applyFont="1" applyAlignment="1">
      <alignment/>
      <protection/>
    </xf>
    <xf numFmtId="0" fontId="1" fillId="0" borderId="0" xfId="39" applyAlignment="1">
      <alignment/>
      <protection/>
    </xf>
    <xf numFmtId="0" fontId="17" fillId="0" borderId="0" xfId="39" applyFont="1" applyAlignment="1">
      <alignment/>
      <protection/>
    </xf>
    <xf numFmtId="0" fontId="14" fillId="0" borderId="0" xfId="39" applyFont="1" applyAlignment="1">
      <alignment/>
      <protection/>
    </xf>
    <xf numFmtId="0" fontId="17" fillId="0" borderId="0" xfId="40" applyFont="1" applyAlignment="1">
      <alignment/>
      <protection/>
    </xf>
    <xf numFmtId="0" fontId="14" fillId="0" borderId="0" xfId="40" applyFont="1" applyAlignment="1">
      <alignment/>
      <protection/>
    </xf>
    <xf numFmtId="0" fontId="1" fillId="0" borderId="0" xfId="40" applyAlignment="1">
      <alignment/>
      <protection/>
    </xf>
    <xf numFmtId="0" fontId="37" fillId="0" borderId="0" xfId="40" applyFont="1" applyAlignment="1">
      <alignment/>
      <protection/>
    </xf>
    <xf numFmtId="0" fontId="13" fillId="0" borderId="0" xfId="40" applyFont="1" applyAlignment="1">
      <alignment/>
      <protection/>
    </xf>
    <xf numFmtId="0" fontId="17" fillId="0" borderId="0" xfId="41" applyFont="1" applyAlignment="1">
      <alignment/>
      <protection/>
    </xf>
    <xf numFmtId="0" fontId="14" fillId="0" borderId="0" xfId="41" applyFont="1" applyAlignment="1">
      <alignment/>
      <protection/>
    </xf>
    <xf numFmtId="0" fontId="1" fillId="0" borderId="0" xfId="41" applyAlignment="1">
      <alignment/>
      <protection/>
    </xf>
    <xf numFmtId="0" fontId="13" fillId="0" borderId="0" xfId="41" applyFont="1" applyAlignment="1">
      <alignment/>
      <protection/>
    </xf>
    <xf numFmtId="0" fontId="13" fillId="0" borderId="0" xfId="42" applyFont="1" applyAlignment="1">
      <alignment/>
      <protection/>
    </xf>
    <xf numFmtId="0" fontId="1" fillId="0" borderId="0" xfId="42" applyAlignment="1">
      <alignment/>
      <protection/>
    </xf>
    <xf numFmtId="0" fontId="17" fillId="0" borderId="0" xfId="42" applyFont="1" applyAlignment="1">
      <alignment/>
      <protection/>
    </xf>
    <xf numFmtId="0" fontId="14" fillId="0" borderId="0" xfId="42" applyFont="1" applyAlignment="1">
      <alignment/>
      <protection/>
    </xf>
    <xf numFmtId="0" fontId="13" fillId="0" borderId="0" xfId="43" applyFont="1" applyAlignment="1">
      <alignment/>
      <protection/>
    </xf>
    <xf numFmtId="0" fontId="1" fillId="0" borderId="0" xfId="43" applyAlignment="1">
      <alignment/>
      <protection/>
    </xf>
    <xf numFmtId="0" fontId="17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7" fillId="0" borderId="0" xfId="44" applyFont="1" applyAlignment="1">
      <alignment/>
      <protection/>
    </xf>
    <xf numFmtId="0" fontId="14" fillId="0" borderId="0" xfId="44" applyFont="1" applyAlignment="1">
      <alignment/>
      <protection/>
    </xf>
    <xf numFmtId="0" fontId="1" fillId="0" borderId="0" xfId="44" applyAlignment="1">
      <alignment/>
      <protection/>
    </xf>
    <xf numFmtId="0" fontId="13" fillId="0" borderId="0" xfId="44" applyFont="1" applyAlignment="1">
      <alignment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SF05" xfId="21"/>
    <cellStyle name="Normal_Bak05" xfId="22"/>
    <cellStyle name="Normal_Chan05" xfId="23"/>
    <cellStyle name="Normal_Chi05" xfId="24"/>
    <cellStyle name="Normal_DH05" xfId="25"/>
    <cellStyle name="Normal_EBay05" xfId="26"/>
    <cellStyle name="Normal_Fre05" xfId="27"/>
    <cellStyle name="Normal_Ful05" xfId="28"/>
    <cellStyle name="Normal_GS-LibStats_99-00allCAMPS" xfId="29"/>
    <cellStyle name="Normal_Hum05" xfId="30"/>
    <cellStyle name="Normal_LngB05" xfId="31"/>
    <cellStyle name="Normal_LosA05" xfId="32"/>
    <cellStyle name="Normal_Maritime05" xfId="33"/>
    <cellStyle name="Normal_MB05" xfId="34"/>
    <cellStyle name="Normal_Nor05" xfId="35"/>
    <cellStyle name="Normal_Pom05" xfId="36"/>
    <cellStyle name="Normal_Sac05" xfId="37"/>
    <cellStyle name="Normal_SB05" xfId="38"/>
    <cellStyle name="Normal_SD05" xfId="39"/>
    <cellStyle name="Normal_SJ05" xfId="40"/>
    <cellStyle name="Normal_SLO05" xfId="41"/>
    <cellStyle name="Normal_SM05" xfId="42"/>
    <cellStyle name="Normal_Son05" xfId="43"/>
    <cellStyle name="Normal_Sta05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1238250</xdr:colOff>
      <xdr:row>2</xdr:row>
      <xdr:rowOff>1200150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219200" cy="1171575"/>
        </a:xfrm>
        <a:prstGeom prst="rect">
          <a:avLst/>
        </a:prstGeom>
        <a:solidFill>
          <a:srgbClr val="FFFFFF"/>
        </a:solidFill>
        <a:ln w="38100" cmpd="dbl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lw7001@humboldt.ed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harlene@csulb.ed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jtsuyuk@calstatela.ed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phillips@csum.ed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ill_robnett@csumb.ed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rin.duran@csun.ed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bschleifer@csupomona.ed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ellenyoung@csus.ed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jralph@csusb.ed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hhenry@rohan.sdsu.ed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uchida@sfsu.edu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jpmao@sjsu.edu" TargetMode="Externa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lalamo@calpoly.edu" TargetMode="Externa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boyce@csusm.edu" TargetMode="Externa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mike.kiraly@sonoma.edu" TargetMode="Externa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ontoya@csub.ed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stratton@csuci.ed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dusenbury@csuchico.ed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edavis@csudh.ed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renda.gianni@csueastbay.ed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usanm@csufresno.ed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thomas@fullerton.ed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workbookViewId="0" topLeftCell="A1">
      <selection activeCell="C19" sqref="C19"/>
    </sheetView>
  </sheetViews>
  <sheetFormatPr defaultColWidth="9.140625" defaultRowHeight="12.75"/>
  <cols>
    <col min="1" max="2" width="10.7109375" style="37" customWidth="1"/>
    <col min="3" max="16384" width="9.140625" style="37" customWidth="1"/>
  </cols>
  <sheetData>
    <row r="2" ht="15.75">
      <c r="B2" s="38" t="s">
        <v>486</v>
      </c>
    </row>
    <row r="5" spans="2:3" ht="15.75">
      <c r="B5" s="676" t="s">
        <v>488</v>
      </c>
      <c r="C5" s="37" t="s">
        <v>489</v>
      </c>
    </row>
    <row r="6" ht="15.75">
      <c r="B6" s="39"/>
    </row>
    <row r="7" spans="2:3" ht="15.75">
      <c r="B7" s="676" t="s">
        <v>487</v>
      </c>
      <c r="C7" s="37" t="s">
        <v>490</v>
      </c>
    </row>
    <row r="8" spans="2:3" ht="15.75">
      <c r="B8" s="39"/>
      <c r="C8" s="37" t="s">
        <v>491</v>
      </c>
    </row>
    <row r="9" ht="15.75">
      <c r="B9" s="39"/>
    </row>
    <row r="10" spans="2:3" ht="15.75">
      <c r="B10" s="676" t="s">
        <v>492</v>
      </c>
      <c r="C10" s="37" t="s">
        <v>493</v>
      </c>
    </row>
    <row r="11" ht="15.75">
      <c r="B11" s="39"/>
    </row>
    <row r="12" spans="2:3" ht="15.75">
      <c r="B12" s="676" t="s">
        <v>494</v>
      </c>
      <c r="C12" s="37" t="s">
        <v>495</v>
      </c>
    </row>
    <row r="13" ht="15.75">
      <c r="B13" s="39"/>
    </row>
    <row r="14" spans="2:3" ht="15.75">
      <c r="B14" s="676" t="s">
        <v>496</v>
      </c>
      <c r="C14" s="37" t="s">
        <v>497</v>
      </c>
    </row>
    <row r="15" ht="15.75">
      <c r="B15" s="39"/>
    </row>
    <row r="16" spans="2:3" ht="15.75">
      <c r="B16" s="676" t="s">
        <v>498</v>
      </c>
      <c r="C16" s="37" t="s">
        <v>499</v>
      </c>
    </row>
    <row r="17" spans="2:3" ht="15.75">
      <c r="B17" s="39"/>
      <c r="C17" s="37" t="s">
        <v>500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251" customWidth="1"/>
    <col min="4" max="4" width="12.00390625" style="251" customWidth="1"/>
    <col min="5" max="5" width="11.7109375" style="251" customWidth="1"/>
    <col min="6" max="6" width="12.00390625" style="251" customWidth="1"/>
    <col min="7" max="16384" width="11.421875" style="251" customWidth="1"/>
  </cols>
  <sheetData>
    <row r="1" spans="1:3" ht="18">
      <c r="A1" s="249" t="s">
        <v>171</v>
      </c>
      <c r="B1" s="250"/>
      <c r="C1" s="250"/>
    </row>
    <row r="2" spans="1:3" ht="18">
      <c r="A2" s="250" t="s">
        <v>172</v>
      </c>
      <c r="B2" s="250"/>
      <c r="C2" s="250"/>
    </row>
    <row r="3" spans="1:3" ht="18">
      <c r="A3" s="252" t="s">
        <v>393</v>
      </c>
      <c r="B3" s="250"/>
      <c r="C3" s="250" t="s">
        <v>394</v>
      </c>
    </row>
    <row r="5" spans="1:5" ht="12.75">
      <c r="A5" s="253" t="s">
        <v>173</v>
      </c>
      <c r="B5" s="256" t="s">
        <v>145</v>
      </c>
      <c r="C5" s="257"/>
      <c r="D5" s="257"/>
      <c r="E5" s="258"/>
    </row>
    <row r="7" spans="1:5" ht="12.75">
      <c r="A7" s="259" t="s">
        <v>174</v>
      </c>
      <c r="C7" s="256" t="s">
        <v>230</v>
      </c>
      <c r="D7" s="257"/>
      <c r="E7" s="258"/>
    </row>
    <row r="9" spans="1:5" ht="12.75">
      <c r="A9" s="259" t="s">
        <v>176</v>
      </c>
      <c r="C9" s="256" t="s">
        <v>424</v>
      </c>
      <c r="D9" s="257"/>
      <c r="E9" s="258"/>
    </row>
    <row r="11" spans="1:3" ht="12.75">
      <c r="A11" s="259" t="s">
        <v>178</v>
      </c>
      <c r="B11" s="256" t="s">
        <v>231</v>
      </c>
      <c r="C11" s="258"/>
    </row>
    <row r="13" spans="1:3" ht="12.75">
      <c r="A13" s="259" t="s">
        <v>179</v>
      </c>
      <c r="B13" s="256" t="s">
        <v>232</v>
      </c>
      <c r="C13" s="258"/>
    </row>
    <row r="15" spans="1:4" ht="15">
      <c r="A15" s="259" t="s">
        <v>180</v>
      </c>
      <c r="C15" s="1" t="s">
        <v>233</v>
      </c>
      <c r="D15" s="258"/>
    </row>
    <row r="18" ht="12.75">
      <c r="A18" s="259" t="s">
        <v>261</v>
      </c>
    </row>
    <row r="19" spans="1:6" ht="12.75">
      <c r="A19" s="260" t="s">
        <v>262</v>
      </c>
      <c r="B19" s="261"/>
      <c r="C19" s="261"/>
      <c r="D19" s="261"/>
      <c r="E19" s="261"/>
      <c r="F19" s="261"/>
    </row>
    <row r="20" spans="1:6" ht="12.75">
      <c r="A20" s="688" t="s">
        <v>263</v>
      </c>
      <c r="B20" s="689"/>
      <c r="C20" s="689"/>
      <c r="D20" s="689"/>
      <c r="E20" s="689"/>
      <c r="F20" s="689"/>
    </row>
    <row r="21" spans="1:6" ht="12.75">
      <c r="A21" s="688" t="s">
        <v>374</v>
      </c>
      <c r="B21" s="689"/>
      <c r="C21" s="689"/>
      <c r="D21" s="689"/>
      <c r="E21" s="689"/>
      <c r="F21" s="689"/>
    </row>
    <row r="23" ht="12.75">
      <c r="A23" s="259" t="s">
        <v>397</v>
      </c>
    </row>
    <row r="24" ht="12.75">
      <c r="A24" s="259"/>
    </row>
    <row r="25" spans="1:6" ht="12.75">
      <c r="A25" s="262" t="s">
        <v>182</v>
      </c>
      <c r="C25" s="263" t="s">
        <v>183</v>
      </c>
      <c r="F25" s="263" t="s">
        <v>184</v>
      </c>
    </row>
    <row r="27" spans="1:6" ht="12.75">
      <c r="A27" s="264">
        <v>1</v>
      </c>
      <c r="B27" s="251" t="s">
        <v>185</v>
      </c>
      <c r="F27" s="251">
        <v>0</v>
      </c>
    </row>
    <row r="28" ht="12.75">
      <c r="A28" s="264"/>
    </row>
    <row r="30" ht="12.75">
      <c r="A30" s="253" t="s">
        <v>398</v>
      </c>
    </row>
    <row r="32" spans="1:6" ht="12.75">
      <c r="A32" s="263" t="s">
        <v>182</v>
      </c>
      <c r="C32" s="263" t="s">
        <v>186</v>
      </c>
      <c r="F32" s="263" t="s">
        <v>187</v>
      </c>
    </row>
    <row r="33" spans="1:6" ht="12.75">
      <c r="A33" s="263"/>
      <c r="C33" s="263"/>
      <c r="F33" s="263"/>
    </row>
    <row r="34" spans="1:6" ht="12.75">
      <c r="A34" s="264">
        <v>2</v>
      </c>
      <c r="B34" s="251" t="s">
        <v>188</v>
      </c>
      <c r="F34" s="251">
        <v>15.75</v>
      </c>
    </row>
    <row r="35" spans="1:6" ht="12.75">
      <c r="A35" s="262" t="s">
        <v>70</v>
      </c>
      <c r="B35" s="251" t="s">
        <v>11</v>
      </c>
      <c r="F35" s="251">
        <v>11.85</v>
      </c>
    </row>
    <row r="36" spans="1:6" ht="12.75">
      <c r="A36" s="262" t="s">
        <v>71</v>
      </c>
      <c r="B36" s="251" t="s">
        <v>12</v>
      </c>
      <c r="F36" s="251">
        <v>3.9</v>
      </c>
    </row>
    <row r="37" spans="1:6" ht="12.75">
      <c r="A37" s="264">
        <v>3</v>
      </c>
      <c r="B37" s="251" t="s">
        <v>13</v>
      </c>
      <c r="F37" s="251">
        <v>19.6</v>
      </c>
    </row>
    <row r="38" spans="1:8" ht="12.75">
      <c r="A38" s="262" t="s">
        <v>73</v>
      </c>
      <c r="B38" s="251" t="s">
        <v>14</v>
      </c>
      <c r="F38" s="251">
        <v>14.6</v>
      </c>
      <c r="G38" s="265" t="s">
        <v>358</v>
      </c>
      <c r="H38" s="266"/>
    </row>
    <row r="39" spans="1:8" ht="12.75">
      <c r="A39" s="264">
        <v>4</v>
      </c>
      <c r="B39" s="687" t="s">
        <v>264</v>
      </c>
      <c r="C39" s="687"/>
      <c r="D39" s="687"/>
      <c r="E39" s="687"/>
      <c r="F39" s="251">
        <v>0</v>
      </c>
      <c r="G39" s="267"/>
      <c r="H39" s="267"/>
    </row>
    <row r="40" spans="1:6" ht="12.75">
      <c r="A40" s="264">
        <v>5</v>
      </c>
      <c r="B40" s="251" t="s">
        <v>15</v>
      </c>
      <c r="F40" s="251">
        <v>10</v>
      </c>
    </row>
    <row r="41" spans="1:6" ht="12.75">
      <c r="A41" s="264">
        <v>6</v>
      </c>
      <c r="B41" s="259" t="s">
        <v>189</v>
      </c>
      <c r="F41" s="251">
        <v>45.35</v>
      </c>
    </row>
    <row r="44" ht="12.75">
      <c r="A44" s="259" t="s">
        <v>399</v>
      </c>
    </row>
    <row r="46" spans="1:6" ht="12.75">
      <c r="A46" s="263" t="s">
        <v>182</v>
      </c>
      <c r="C46" s="263" t="s">
        <v>190</v>
      </c>
      <c r="F46" s="263" t="s">
        <v>191</v>
      </c>
    </row>
    <row r="47" spans="1:4" ht="12.75">
      <c r="A47" s="263"/>
      <c r="D47" s="263"/>
    </row>
    <row r="48" spans="2:6" ht="12.75">
      <c r="B48" s="268" t="s">
        <v>305</v>
      </c>
      <c r="C48" s="267"/>
      <c r="D48" s="267"/>
      <c r="E48" s="267"/>
      <c r="F48" s="267"/>
    </row>
    <row r="49" spans="1:7" ht="12.75">
      <c r="A49" s="264">
        <v>7</v>
      </c>
      <c r="B49" s="251" t="s">
        <v>16</v>
      </c>
      <c r="F49" s="251">
        <v>1138268</v>
      </c>
      <c r="G49" s="263"/>
    </row>
    <row r="50" spans="1:7" ht="12.75">
      <c r="A50" s="262" t="s">
        <v>77</v>
      </c>
      <c r="B50" s="251" t="s">
        <v>17</v>
      </c>
      <c r="F50" s="251">
        <v>907958</v>
      </c>
      <c r="G50" s="263"/>
    </row>
    <row r="51" spans="1:6" ht="12.75">
      <c r="A51" s="264">
        <v>8</v>
      </c>
      <c r="B51" s="251" t="s">
        <v>19</v>
      </c>
      <c r="F51" s="251">
        <v>761347</v>
      </c>
    </row>
    <row r="52" spans="1:6" ht="12.75">
      <c r="A52" s="264">
        <v>9</v>
      </c>
      <c r="B52" s="251" t="s">
        <v>20</v>
      </c>
      <c r="F52" s="251">
        <v>130080</v>
      </c>
    </row>
    <row r="54" spans="2:3" ht="12.75">
      <c r="B54" s="268" t="s">
        <v>306</v>
      </c>
      <c r="C54" s="267"/>
    </row>
    <row r="55" spans="1:8" ht="12.75">
      <c r="A55" s="264">
        <v>10</v>
      </c>
      <c r="B55" s="251" t="s">
        <v>265</v>
      </c>
      <c r="F55" s="251">
        <v>51865</v>
      </c>
      <c r="G55" s="265" t="s">
        <v>359</v>
      </c>
      <c r="H55" s="266"/>
    </row>
    <row r="56" spans="1:6" ht="12.75">
      <c r="A56" s="262" t="s">
        <v>83</v>
      </c>
      <c r="B56" s="251" t="s">
        <v>266</v>
      </c>
      <c r="F56" s="251">
        <v>51865</v>
      </c>
    </row>
    <row r="57" spans="1:6" ht="12.75">
      <c r="A57" s="262" t="s">
        <v>268</v>
      </c>
      <c r="B57" s="687" t="s">
        <v>269</v>
      </c>
      <c r="C57" s="687"/>
      <c r="D57" s="687"/>
      <c r="E57" s="687"/>
      <c r="F57" s="251">
        <v>0</v>
      </c>
    </row>
    <row r="58" spans="1:6" ht="12.75">
      <c r="A58" s="264">
        <v>11</v>
      </c>
      <c r="B58" s="251" t="s">
        <v>270</v>
      </c>
      <c r="F58" s="251">
        <v>203505</v>
      </c>
    </row>
    <row r="59" spans="1:6" ht="12.75">
      <c r="A59" s="263" t="s">
        <v>85</v>
      </c>
      <c r="B59" s="251" t="s">
        <v>271</v>
      </c>
      <c r="F59" s="251">
        <v>145639</v>
      </c>
    </row>
    <row r="60" spans="1:6" ht="12.75">
      <c r="A60" s="263" t="s">
        <v>86</v>
      </c>
      <c r="B60" s="251" t="s">
        <v>22</v>
      </c>
      <c r="F60" s="251">
        <v>57866</v>
      </c>
    </row>
    <row r="61" spans="1:6" ht="12.75">
      <c r="A61" s="264">
        <v>12</v>
      </c>
      <c r="B61" s="251" t="s">
        <v>272</v>
      </c>
      <c r="F61" s="251">
        <v>16269</v>
      </c>
    </row>
    <row r="62" spans="1:6" ht="12.75">
      <c r="A62" s="264">
        <v>13</v>
      </c>
      <c r="B62" s="251" t="s">
        <v>273</v>
      </c>
      <c r="F62" s="251">
        <v>7359</v>
      </c>
    </row>
    <row r="63" spans="1:6" ht="12.75">
      <c r="A63" s="264">
        <v>14</v>
      </c>
      <c r="B63" s="251" t="s">
        <v>402</v>
      </c>
      <c r="F63" s="251">
        <v>442688</v>
      </c>
    </row>
    <row r="64" spans="1:8" ht="12.75">
      <c r="A64" s="262" t="s">
        <v>90</v>
      </c>
      <c r="B64" s="251" t="s">
        <v>274</v>
      </c>
      <c r="F64" s="251">
        <v>442688</v>
      </c>
      <c r="G64" s="265" t="s">
        <v>360</v>
      </c>
      <c r="H64" s="266"/>
    </row>
    <row r="65" spans="1:7" ht="12.75">
      <c r="A65" s="264">
        <v>15</v>
      </c>
      <c r="B65" s="251" t="s">
        <v>192</v>
      </c>
      <c r="F65" s="251">
        <v>11825</v>
      </c>
      <c r="G65" s="263"/>
    </row>
    <row r="66" spans="1:6" ht="12.75">
      <c r="A66" s="264">
        <v>16</v>
      </c>
      <c r="B66" s="251" t="s">
        <v>23</v>
      </c>
      <c r="F66" s="251">
        <v>0</v>
      </c>
    </row>
    <row r="68" spans="1:6" ht="12.75">
      <c r="A68" s="264">
        <v>17</v>
      </c>
      <c r="B68" s="251" t="s">
        <v>24</v>
      </c>
      <c r="F68" s="251">
        <v>2900</v>
      </c>
    </row>
    <row r="69" spans="1:6" ht="40.5" customHeight="1">
      <c r="A69" s="264">
        <v>18</v>
      </c>
      <c r="B69" s="251" t="s">
        <v>25</v>
      </c>
      <c r="F69" s="251">
        <v>3291</v>
      </c>
    </row>
    <row r="70" spans="1:6" ht="12.75">
      <c r="A70" s="264">
        <v>19</v>
      </c>
      <c r="B70" s="251" t="s">
        <v>26</v>
      </c>
      <c r="F70" s="251">
        <v>48263</v>
      </c>
    </row>
    <row r="71" spans="1:6" ht="12.75">
      <c r="A71" s="264">
        <v>20</v>
      </c>
      <c r="B71" s="251" t="s">
        <v>193</v>
      </c>
      <c r="F71" s="251">
        <v>22795</v>
      </c>
    </row>
    <row r="72" spans="1:6" ht="12.75">
      <c r="A72" s="264">
        <v>21</v>
      </c>
      <c r="B72" s="251" t="s">
        <v>28</v>
      </c>
      <c r="F72" s="251">
        <v>166763</v>
      </c>
    </row>
    <row r="73" spans="1:6" ht="12.75">
      <c r="A73" s="264">
        <v>22</v>
      </c>
      <c r="B73" s="259" t="s">
        <v>194</v>
      </c>
      <c r="F73" s="251">
        <v>3007218</v>
      </c>
    </row>
    <row r="74" spans="1:6" ht="12.75">
      <c r="A74" s="262" t="s">
        <v>101</v>
      </c>
      <c r="B74" s="251" t="s">
        <v>29</v>
      </c>
      <c r="F74" s="251">
        <v>0</v>
      </c>
    </row>
    <row r="75" spans="1:6" ht="12.75">
      <c r="A75" s="264">
        <v>23</v>
      </c>
      <c r="B75" s="259" t="s">
        <v>289</v>
      </c>
      <c r="F75" s="251">
        <v>3007218</v>
      </c>
    </row>
    <row r="76" ht="12.75">
      <c r="A76" s="263"/>
    </row>
    <row r="77" ht="12.75">
      <c r="A77" s="263"/>
    </row>
    <row r="78" ht="12.75">
      <c r="A78" s="253" t="s">
        <v>404</v>
      </c>
    </row>
    <row r="80" spans="1:6" ht="12.75">
      <c r="A80" s="263" t="s">
        <v>195</v>
      </c>
      <c r="C80" s="269" t="s">
        <v>190</v>
      </c>
      <c r="E80" s="263" t="s">
        <v>6</v>
      </c>
      <c r="F80" s="263" t="s">
        <v>196</v>
      </c>
    </row>
    <row r="82" spans="2:5" ht="12.75">
      <c r="B82" s="268" t="s">
        <v>197</v>
      </c>
      <c r="C82" s="268"/>
      <c r="D82" s="268"/>
      <c r="E82" s="267"/>
    </row>
    <row r="83" spans="2:5" ht="12.75">
      <c r="B83" s="268" t="s">
        <v>198</v>
      </c>
      <c r="C83" s="268"/>
      <c r="D83" s="268"/>
      <c r="E83" s="267"/>
    </row>
    <row r="84" spans="2:5" ht="12.75">
      <c r="B84" s="268" t="s">
        <v>199</v>
      </c>
      <c r="C84" s="268"/>
      <c r="D84" s="268"/>
      <c r="E84" s="267"/>
    </row>
    <row r="85" spans="2:5" ht="12.75">
      <c r="B85" s="268" t="s">
        <v>308</v>
      </c>
      <c r="C85" s="268"/>
      <c r="D85" s="268"/>
      <c r="E85" s="267"/>
    </row>
    <row r="86" spans="1:6" ht="12.75">
      <c r="A86" s="264">
        <v>24</v>
      </c>
      <c r="B86" s="251" t="s">
        <v>275</v>
      </c>
      <c r="E86" s="251">
        <v>4183</v>
      </c>
      <c r="F86" s="251">
        <v>60760</v>
      </c>
    </row>
    <row r="87" spans="1:7" ht="12.75">
      <c r="A87" s="263" t="s">
        <v>104</v>
      </c>
      <c r="B87" s="251" t="s">
        <v>276</v>
      </c>
      <c r="E87" s="251">
        <v>3470</v>
      </c>
      <c r="G87" s="270"/>
    </row>
    <row r="88" spans="1:9" ht="12.75">
      <c r="A88" s="263" t="s">
        <v>106</v>
      </c>
      <c r="B88" s="251" t="s">
        <v>405</v>
      </c>
      <c r="E88" s="251">
        <v>1976</v>
      </c>
      <c r="F88" s="263" t="s">
        <v>200</v>
      </c>
      <c r="G88" s="686" t="s">
        <v>361</v>
      </c>
      <c r="H88" s="686"/>
      <c r="I88" s="686"/>
    </row>
    <row r="89" spans="1:9" ht="12.75">
      <c r="A89" s="263" t="s">
        <v>107</v>
      </c>
      <c r="B89" s="251" t="s">
        <v>406</v>
      </c>
      <c r="E89" s="251">
        <v>1494</v>
      </c>
      <c r="F89" s="263" t="s">
        <v>200</v>
      </c>
      <c r="G89" s="686" t="s">
        <v>361</v>
      </c>
      <c r="H89" s="686"/>
      <c r="I89" s="686"/>
    </row>
    <row r="90" spans="1:6" ht="12.75">
      <c r="A90" s="263" t="s">
        <v>108</v>
      </c>
      <c r="B90" s="251" t="s">
        <v>33</v>
      </c>
      <c r="E90" s="251">
        <v>516</v>
      </c>
      <c r="F90" s="251">
        <v>46914</v>
      </c>
    </row>
    <row r="91" spans="1:6" ht="12.75">
      <c r="A91" s="263" t="s">
        <v>109</v>
      </c>
      <c r="B91" s="251" t="s">
        <v>277</v>
      </c>
      <c r="E91" s="251">
        <v>190</v>
      </c>
      <c r="F91" s="251">
        <v>11424</v>
      </c>
    </row>
    <row r="92" spans="1:6" ht="12.75">
      <c r="A92" s="263" t="s">
        <v>110</v>
      </c>
      <c r="B92" s="251" t="s">
        <v>278</v>
      </c>
      <c r="E92" s="251">
        <v>7</v>
      </c>
      <c r="F92" s="251">
        <v>2422</v>
      </c>
    </row>
    <row r="93" spans="1:6" ht="12.75">
      <c r="A93" s="263" t="s">
        <v>111</v>
      </c>
      <c r="B93" s="251" t="s">
        <v>279</v>
      </c>
      <c r="E93" s="271">
        <v>15977</v>
      </c>
      <c r="F93" s="263" t="s">
        <v>200</v>
      </c>
    </row>
    <row r="94" spans="1:6" ht="12.75">
      <c r="A94" s="264">
        <v>25</v>
      </c>
      <c r="B94" s="687" t="s">
        <v>280</v>
      </c>
      <c r="C94" s="687"/>
      <c r="D94" s="687"/>
      <c r="E94" s="251" t="s">
        <v>267</v>
      </c>
      <c r="F94" s="251" t="s">
        <v>267</v>
      </c>
    </row>
    <row r="95" spans="1:7" ht="12.75">
      <c r="A95" s="263" t="s">
        <v>105</v>
      </c>
      <c r="B95" s="687" t="s">
        <v>281</v>
      </c>
      <c r="C95" s="687"/>
      <c r="D95" s="687"/>
      <c r="E95" s="251">
        <v>19686</v>
      </c>
      <c r="F95" s="251">
        <v>22561</v>
      </c>
      <c r="G95" s="270" t="s">
        <v>362</v>
      </c>
    </row>
    <row r="96" spans="1:6" ht="12.75">
      <c r="A96" s="264">
        <v>26</v>
      </c>
      <c r="B96" s="251" t="s">
        <v>309</v>
      </c>
      <c r="E96" s="251">
        <v>1526</v>
      </c>
      <c r="F96" s="251">
        <v>389703</v>
      </c>
    </row>
    <row r="97" ht="12.75">
      <c r="B97" s="251" t="s">
        <v>310</v>
      </c>
    </row>
    <row r="99" spans="2:9" ht="12.75">
      <c r="B99" s="268" t="s">
        <v>201</v>
      </c>
      <c r="C99" s="268"/>
      <c r="D99" s="268"/>
      <c r="G99" s="272" t="s">
        <v>363</v>
      </c>
      <c r="H99" s="270"/>
      <c r="I99" s="270"/>
    </row>
    <row r="100" spans="2:4" ht="12.75">
      <c r="B100" s="268" t="s">
        <v>311</v>
      </c>
      <c r="C100" s="268"/>
      <c r="D100" s="268"/>
    </row>
    <row r="101" spans="1:7" ht="12.75">
      <c r="A101" s="264">
        <v>27</v>
      </c>
      <c r="B101" s="251" t="s">
        <v>409</v>
      </c>
      <c r="E101" s="251">
        <v>0</v>
      </c>
      <c r="F101" s="251">
        <v>1714</v>
      </c>
      <c r="G101" s="270" t="s">
        <v>364</v>
      </c>
    </row>
    <row r="102" spans="1:6" ht="12.75">
      <c r="A102" s="262" t="s">
        <v>312</v>
      </c>
      <c r="B102" s="259" t="s">
        <v>290</v>
      </c>
      <c r="E102" s="251">
        <v>0</v>
      </c>
      <c r="F102" s="251">
        <v>954</v>
      </c>
    </row>
    <row r="103" spans="1:6" ht="12.75">
      <c r="A103" s="263" t="s">
        <v>313</v>
      </c>
      <c r="B103" s="259" t="s">
        <v>291</v>
      </c>
      <c r="E103" s="251">
        <v>0</v>
      </c>
      <c r="F103" s="251">
        <v>484</v>
      </c>
    </row>
    <row r="104" spans="1:7" ht="12.75">
      <c r="A104" s="264">
        <v>28</v>
      </c>
      <c r="B104" s="251" t="s">
        <v>314</v>
      </c>
      <c r="E104" s="251">
        <v>0</v>
      </c>
      <c r="F104" s="251">
        <v>1097</v>
      </c>
      <c r="G104" s="270" t="s">
        <v>365</v>
      </c>
    </row>
    <row r="105" spans="1:10" ht="12.75">
      <c r="A105" s="264">
        <v>29</v>
      </c>
      <c r="B105" s="251" t="s">
        <v>366</v>
      </c>
      <c r="E105" s="273">
        <v>973</v>
      </c>
      <c r="F105" s="251">
        <v>6595</v>
      </c>
      <c r="G105" s="274" t="s">
        <v>367</v>
      </c>
      <c r="H105" s="261"/>
      <c r="I105" s="261"/>
      <c r="J105" s="261"/>
    </row>
    <row r="106" spans="1:14" ht="12.75">
      <c r="A106" s="264"/>
      <c r="E106" s="263"/>
      <c r="G106" s="274" t="s">
        <v>368</v>
      </c>
      <c r="H106" s="274"/>
      <c r="I106" s="274"/>
      <c r="J106" s="274"/>
      <c r="K106" s="270"/>
      <c r="L106" s="270"/>
      <c r="M106" s="270"/>
      <c r="N106" s="270"/>
    </row>
    <row r="107" spans="1:6" ht="12.75">
      <c r="A107" s="264">
        <v>30</v>
      </c>
      <c r="B107" s="687" t="s">
        <v>315</v>
      </c>
      <c r="C107" s="687"/>
      <c r="E107" s="251">
        <v>2209</v>
      </c>
      <c r="F107" s="251">
        <v>610309</v>
      </c>
    </row>
    <row r="108" ht="12.75">
      <c r="A108" s="264"/>
    </row>
    <row r="109" spans="1:6" ht="12.75">
      <c r="A109" s="264">
        <v>31</v>
      </c>
      <c r="B109" s="251" t="s">
        <v>35</v>
      </c>
      <c r="E109" s="251">
        <v>0</v>
      </c>
      <c r="F109" s="251">
        <v>9792</v>
      </c>
    </row>
    <row r="111" spans="1:6" ht="12.75">
      <c r="A111" s="264">
        <v>32</v>
      </c>
      <c r="B111" s="251" t="s">
        <v>202</v>
      </c>
      <c r="E111" s="251">
        <v>1503</v>
      </c>
      <c r="F111" s="251">
        <v>27989</v>
      </c>
    </row>
    <row r="112" ht="12.75">
      <c r="A112" s="264"/>
    </row>
    <row r="113" spans="1:6" ht="12.75">
      <c r="A113" s="264">
        <v>33</v>
      </c>
      <c r="B113" s="251" t="s">
        <v>203</v>
      </c>
      <c r="E113" s="251">
        <v>18</v>
      </c>
      <c r="F113" s="251">
        <v>5903</v>
      </c>
    </row>
    <row r="114" ht="12.75">
      <c r="A114" s="264"/>
    </row>
    <row r="115" spans="1:6" ht="12.75">
      <c r="A115" s="264">
        <v>34</v>
      </c>
      <c r="B115" s="251" t="s">
        <v>316</v>
      </c>
      <c r="E115" s="251">
        <v>59</v>
      </c>
      <c r="F115" s="251">
        <v>14377</v>
      </c>
    </row>
    <row r="117" spans="1:6" ht="12.75">
      <c r="A117" s="264">
        <v>35</v>
      </c>
      <c r="B117" s="687" t="s">
        <v>317</v>
      </c>
      <c r="C117" s="687"/>
      <c r="D117" s="687"/>
      <c r="E117" s="251">
        <v>578</v>
      </c>
      <c r="F117" s="251">
        <v>6585</v>
      </c>
    </row>
    <row r="118" ht="12.75">
      <c r="A118" s="264"/>
    </row>
    <row r="119" spans="1:6" ht="12.75">
      <c r="A119" s="264">
        <v>36</v>
      </c>
      <c r="B119" s="251" t="s">
        <v>318</v>
      </c>
      <c r="E119" s="251">
        <v>122</v>
      </c>
      <c r="F119" s="251">
        <v>1301</v>
      </c>
    </row>
    <row r="121" spans="1:6" ht="12.75">
      <c r="A121" s="264">
        <v>37</v>
      </c>
      <c r="B121" s="251" t="s">
        <v>41</v>
      </c>
      <c r="E121" s="251">
        <v>2311</v>
      </c>
      <c r="F121" s="251">
        <v>334294</v>
      </c>
    </row>
    <row r="124" ht="12.75">
      <c r="A124" s="259" t="s">
        <v>407</v>
      </c>
    </row>
    <row r="125" ht="12.75">
      <c r="A125" s="259"/>
    </row>
    <row r="126" spans="1:6" ht="12.75">
      <c r="A126" s="259"/>
      <c r="F126" s="263" t="s">
        <v>184</v>
      </c>
    </row>
    <row r="128" ht="12.75">
      <c r="B128" s="268" t="s">
        <v>319</v>
      </c>
    </row>
    <row r="129" spans="1:6" ht="12.75">
      <c r="A129" s="264">
        <v>38</v>
      </c>
      <c r="B129" s="251" t="s">
        <v>45</v>
      </c>
      <c r="F129" s="251">
        <v>134939</v>
      </c>
    </row>
    <row r="130" spans="1:6" ht="12.75">
      <c r="A130" s="264">
        <v>39</v>
      </c>
      <c r="B130" s="251" t="s">
        <v>46</v>
      </c>
      <c r="F130" s="251">
        <v>146654</v>
      </c>
    </row>
    <row r="131" spans="1:6" ht="12.75">
      <c r="A131" s="264">
        <v>40</v>
      </c>
      <c r="B131" s="251" t="s">
        <v>47</v>
      </c>
      <c r="F131" s="251">
        <v>223</v>
      </c>
    </row>
    <row r="132" spans="1:6" ht="12.75">
      <c r="A132" s="264">
        <v>41</v>
      </c>
      <c r="B132" s="251" t="s">
        <v>204</v>
      </c>
      <c r="F132" s="251">
        <v>155287</v>
      </c>
    </row>
    <row r="134" spans="2:5" ht="12.75">
      <c r="B134" s="268" t="s">
        <v>205</v>
      </c>
      <c r="C134" s="268"/>
      <c r="D134" s="268"/>
      <c r="E134" s="268"/>
    </row>
    <row r="135" spans="2:9" ht="12.75">
      <c r="B135" s="268" t="s">
        <v>320</v>
      </c>
      <c r="C135" s="268"/>
      <c r="D135" s="268"/>
      <c r="E135" s="268"/>
      <c r="G135" s="270"/>
      <c r="H135" s="270"/>
      <c r="I135" s="270"/>
    </row>
    <row r="136" spans="1:6" ht="12.75">
      <c r="A136" s="264">
        <v>42</v>
      </c>
      <c r="B136" s="251" t="s">
        <v>206</v>
      </c>
      <c r="F136" s="251">
        <v>2771</v>
      </c>
    </row>
    <row r="137" spans="1:6" ht="12.75">
      <c r="A137" s="264">
        <v>43</v>
      </c>
      <c r="B137" s="251" t="s">
        <v>207</v>
      </c>
      <c r="F137" s="251">
        <v>4661</v>
      </c>
    </row>
    <row r="138" spans="1:9" ht="12.75">
      <c r="A138" s="264">
        <v>44</v>
      </c>
      <c r="B138" s="259" t="s">
        <v>161</v>
      </c>
      <c r="F138" s="251">
        <v>7432</v>
      </c>
      <c r="G138" s="686" t="s">
        <v>282</v>
      </c>
      <c r="H138" s="687"/>
      <c r="I138" s="687"/>
    </row>
    <row r="139" spans="1:9" ht="12.75">
      <c r="A139" s="263" t="s">
        <v>321</v>
      </c>
      <c r="B139" s="251" t="s">
        <v>208</v>
      </c>
      <c r="F139" s="251">
        <v>3598</v>
      </c>
      <c r="G139" s="686" t="s">
        <v>322</v>
      </c>
      <c r="H139" s="687"/>
      <c r="I139" s="687"/>
    </row>
    <row r="140" spans="1:9" ht="12.75">
      <c r="A140" s="263" t="s">
        <v>323</v>
      </c>
      <c r="B140" s="251" t="s">
        <v>209</v>
      </c>
      <c r="F140" s="251">
        <v>610</v>
      </c>
      <c r="G140" s="686" t="s">
        <v>322</v>
      </c>
      <c r="H140" s="687"/>
      <c r="I140" s="687"/>
    </row>
    <row r="141" spans="1:7" ht="12.75">
      <c r="A141" s="264">
        <v>45</v>
      </c>
      <c r="B141" s="687" t="s">
        <v>283</v>
      </c>
      <c r="C141" s="687"/>
      <c r="D141" s="687"/>
      <c r="E141" s="687"/>
      <c r="F141" s="251">
        <v>622</v>
      </c>
      <c r="G141" s="270" t="s">
        <v>284</v>
      </c>
    </row>
    <row r="143" spans="2:5" ht="12.75">
      <c r="B143" s="268" t="s">
        <v>210</v>
      </c>
      <c r="C143" s="268"/>
      <c r="D143" s="268"/>
      <c r="E143" s="268"/>
    </row>
    <row r="144" spans="2:9" ht="12.75">
      <c r="B144" s="268" t="s">
        <v>324</v>
      </c>
      <c r="C144" s="268"/>
      <c r="D144" s="268"/>
      <c r="E144" s="268"/>
      <c r="G144" s="270"/>
      <c r="H144" s="270"/>
      <c r="I144" s="270"/>
    </row>
    <row r="145" spans="1:6" ht="12.75">
      <c r="A145" s="264">
        <v>46</v>
      </c>
      <c r="B145" s="251" t="s">
        <v>206</v>
      </c>
      <c r="F145" s="251">
        <v>2185</v>
      </c>
    </row>
    <row r="146" spans="1:6" ht="12.75">
      <c r="A146" s="264">
        <v>47</v>
      </c>
      <c r="B146" s="251" t="s">
        <v>207</v>
      </c>
      <c r="F146" s="251">
        <v>3168</v>
      </c>
    </row>
    <row r="147" spans="1:9" ht="12.75">
      <c r="A147" s="264">
        <v>48</v>
      </c>
      <c r="B147" s="259" t="s">
        <v>161</v>
      </c>
      <c r="F147" s="251">
        <v>5353</v>
      </c>
      <c r="G147" s="686" t="s">
        <v>282</v>
      </c>
      <c r="H147" s="687"/>
      <c r="I147" s="687"/>
    </row>
    <row r="148" spans="1:9" ht="12.75">
      <c r="A148" s="263" t="s">
        <v>325</v>
      </c>
      <c r="B148" s="251" t="s">
        <v>211</v>
      </c>
      <c r="F148" s="251">
        <v>2580</v>
      </c>
      <c r="G148" s="686" t="s">
        <v>326</v>
      </c>
      <c r="H148" s="687"/>
      <c r="I148" s="687"/>
    </row>
    <row r="149" spans="1:9" ht="12.75">
      <c r="A149" s="263" t="s">
        <v>327</v>
      </c>
      <c r="B149" s="251" t="s">
        <v>212</v>
      </c>
      <c r="F149" s="251">
        <v>293</v>
      </c>
      <c r="G149" s="686" t="s">
        <v>326</v>
      </c>
      <c r="H149" s="687"/>
      <c r="I149" s="687"/>
    </row>
    <row r="150" spans="1:7" ht="12.75">
      <c r="A150" s="264">
        <v>49</v>
      </c>
      <c r="B150" s="687" t="s">
        <v>285</v>
      </c>
      <c r="C150" s="687"/>
      <c r="D150" s="687"/>
      <c r="F150" s="251">
        <v>788</v>
      </c>
      <c r="G150" s="270" t="s">
        <v>286</v>
      </c>
    </row>
    <row r="152" spans="2:4" ht="12.75">
      <c r="B152" s="268" t="s">
        <v>369</v>
      </c>
      <c r="C152" s="268"/>
      <c r="D152" s="268"/>
    </row>
    <row r="153" spans="1:6" ht="12.75">
      <c r="A153" s="264">
        <v>50</v>
      </c>
      <c r="B153" s="251" t="s">
        <v>213</v>
      </c>
      <c r="F153" s="251">
        <v>125</v>
      </c>
    </row>
    <row r="154" spans="1:6" ht="12.75">
      <c r="A154" s="264">
        <v>51</v>
      </c>
      <c r="B154" s="251" t="s">
        <v>214</v>
      </c>
      <c r="F154" s="251">
        <v>2656</v>
      </c>
    </row>
    <row r="155" spans="1:6" ht="12.75">
      <c r="A155" s="264">
        <v>52</v>
      </c>
      <c r="B155" s="251" t="s">
        <v>287</v>
      </c>
      <c r="F155" s="251">
        <v>16</v>
      </c>
    </row>
    <row r="156" spans="1:6" ht="12.75">
      <c r="A156" s="264">
        <v>53</v>
      </c>
      <c r="B156" s="251" t="s">
        <v>215</v>
      </c>
      <c r="F156" s="251">
        <v>37</v>
      </c>
    </row>
    <row r="157" spans="2:4" ht="12.75">
      <c r="B157" s="687" t="s">
        <v>288</v>
      </c>
      <c r="C157" s="687"/>
      <c r="D157" s="687"/>
    </row>
    <row r="158" spans="1:9" ht="12.75">
      <c r="A158" s="264">
        <v>54</v>
      </c>
      <c r="B158" s="251" t="s">
        <v>215</v>
      </c>
      <c r="F158" s="251">
        <v>0</v>
      </c>
      <c r="G158" s="274" t="s">
        <v>370</v>
      </c>
      <c r="H158" s="261"/>
      <c r="I158" s="261"/>
    </row>
    <row r="159" spans="2:9" ht="12.75">
      <c r="B159" s="251" t="s">
        <v>216</v>
      </c>
      <c r="G159" s="274" t="s">
        <v>371</v>
      </c>
      <c r="H159" s="261"/>
      <c r="I159" s="261"/>
    </row>
    <row r="161" ht="12.75">
      <c r="A161" s="259" t="s">
        <v>408</v>
      </c>
    </row>
    <row r="163" spans="1:6" ht="12.75">
      <c r="A163" s="263" t="s">
        <v>195</v>
      </c>
      <c r="C163" s="263" t="s">
        <v>190</v>
      </c>
      <c r="F163" s="263" t="s">
        <v>184</v>
      </c>
    </row>
    <row r="165" spans="1:6" ht="12.75">
      <c r="A165" s="264">
        <v>55</v>
      </c>
      <c r="B165" s="251" t="s">
        <v>63</v>
      </c>
      <c r="F165" s="251">
        <v>96</v>
      </c>
    </row>
    <row r="166" spans="1:6" ht="12.75">
      <c r="A166" s="264">
        <v>56</v>
      </c>
      <c r="B166" s="251" t="s">
        <v>217</v>
      </c>
      <c r="F166" s="251">
        <v>109</v>
      </c>
    </row>
    <row r="167" ht="12.75">
      <c r="B167" s="251" t="s">
        <v>218</v>
      </c>
    </row>
    <row r="168" spans="1:6" ht="12.75">
      <c r="A168" s="264">
        <v>57</v>
      </c>
      <c r="B168" s="251" t="s">
        <v>65</v>
      </c>
      <c r="F168" s="251">
        <v>16572</v>
      </c>
    </row>
    <row r="169" spans="1:7" ht="12.75">
      <c r="A169" s="264">
        <v>58</v>
      </c>
      <c r="B169" s="251" t="s">
        <v>66</v>
      </c>
      <c r="F169" s="251">
        <v>218</v>
      </c>
      <c r="G169" s="274" t="s">
        <v>372</v>
      </c>
    </row>
    <row r="171" spans="1:2" ht="15">
      <c r="A171" s="275" t="s">
        <v>373</v>
      </c>
      <c r="B171" s="276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dlw7001@humboldt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1">
      <selection activeCell="G1" sqref="G1"/>
    </sheetView>
  </sheetViews>
  <sheetFormatPr defaultColWidth="9.140625" defaultRowHeight="12.75"/>
  <cols>
    <col min="1" max="3" width="11.421875" style="279" customWidth="1"/>
    <col min="4" max="4" width="12.00390625" style="279" customWidth="1"/>
    <col min="5" max="5" width="11.7109375" style="279" customWidth="1"/>
    <col min="6" max="6" width="14.57421875" style="279" bestFit="1" customWidth="1"/>
    <col min="7" max="16384" width="11.421875" style="279" customWidth="1"/>
  </cols>
  <sheetData>
    <row r="1" spans="1:3" ht="18">
      <c r="A1" s="277" t="s">
        <v>171</v>
      </c>
      <c r="B1" s="278"/>
      <c r="C1" s="278"/>
    </row>
    <row r="2" spans="1:3" ht="18">
      <c r="A2" s="278" t="s">
        <v>172</v>
      </c>
      <c r="B2" s="278"/>
      <c r="C2" s="278"/>
    </row>
    <row r="3" spans="1:3" ht="18">
      <c r="A3" s="280" t="s">
        <v>393</v>
      </c>
      <c r="B3" s="278"/>
      <c r="C3" s="278" t="s">
        <v>394</v>
      </c>
    </row>
    <row r="5" spans="1:5" ht="12.75">
      <c r="A5" s="281" t="s">
        <v>173</v>
      </c>
      <c r="B5" s="282" t="s">
        <v>146</v>
      </c>
      <c r="C5" s="283"/>
      <c r="D5" s="283"/>
      <c r="E5" s="285"/>
    </row>
    <row r="7" spans="1:5" ht="12.75">
      <c r="A7" s="286" t="s">
        <v>174</v>
      </c>
      <c r="C7" s="282" t="s">
        <v>425</v>
      </c>
      <c r="D7" s="283"/>
      <c r="E7" s="285"/>
    </row>
    <row r="9" spans="1:5" ht="12.75">
      <c r="A9" s="286" t="s">
        <v>176</v>
      </c>
      <c r="C9" s="282" t="s">
        <v>426</v>
      </c>
      <c r="D9" s="283"/>
      <c r="E9" s="285"/>
    </row>
    <row r="11" spans="1:3" ht="12.75">
      <c r="A11" s="286" t="s">
        <v>178</v>
      </c>
      <c r="B11" s="282" t="s">
        <v>427</v>
      </c>
      <c r="C11" s="285"/>
    </row>
    <row r="13" spans="1:3" ht="12.75">
      <c r="A13" s="286" t="s">
        <v>179</v>
      </c>
      <c r="B13" s="282"/>
      <c r="C13" s="285"/>
    </row>
    <row r="15" spans="1:4" ht="15">
      <c r="A15" s="286" t="s">
        <v>180</v>
      </c>
      <c r="C15" s="1" t="s">
        <v>428</v>
      </c>
      <c r="D15" s="285"/>
    </row>
    <row r="18" ht="12.75">
      <c r="A18" s="286" t="s">
        <v>261</v>
      </c>
    </row>
    <row r="19" spans="1:6" ht="12.75">
      <c r="A19" s="287" t="s">
        <v>262</v>
      </c>
      <c r="B19" s="288"/>
      <c r="C19" s="288"/>
      <c r="D19" s="288"/>
      <c r="E19" s="288"/>
      <c r="F19" s="288"/>
    </row>
    <row r="20" spans="1:6" ht="12.75">
      <c r="A20" s="677" t="s">
        <v>263</v>
      </c>
      <c r="B20" s="678"/>
      <c r="C20" s="678"/>
      <c r="D20" s="678"/>
      <c r="E20" s="678"/>
      <c r="F20" s="678"/>
    </row>
    <row r="21" spans="1:6" ht="12.75">
      <c r="A21" s="677" t="s">
        <v>374</v>
      </c>
      <c r="B21" s="678"/>
      <c r="C21" s="678"/>
      <c r="D21" s="678"/>
      <c r="E21" s="678"/>
      <c r="F21" s="678"/>
    </row>
    <row r="23" ht="12.75">
      <c r="A23" s="286" t="s">
        <v>397</v>
      </c>
    </row>
    <row r="24" ht="12.75">
      <c r="A24" s="286"/>
    </row>
    <row r="25" spans="1:6" ht="12.75">
      <c r="A25" s="289" t="s">
        <v>182</v>
      </c>
      <c r="C25" s="290" t="s">
        <v>183</v>
      </c>
      <c r="F25" s="290" t="s">
        <v>184</v>
      </c>
    </row>
    <row r="27" spans="1:6" ht="12.75">
      <c r="A27" s="291">
        <v>1</v>
      </c>
      <c r="B27" s="279" t="s">
        <v>185</v>
      </c>
      <c r="F27" s="279">
        <v>1</v>
      </c>
    </row>
    <row r="28" ht="12.75">
      <c r="A28" s="291"/>
    </row>
    <row r="30" ht="12.75">
      <c r="A30" s="281" t="s">
        <v>398</v>
      </c>
    </row>
    <row r="32" spans="1:6" ht="12.75">
      <c r="A32" s="290" t="s">
        <v>182</v>
      </c>
      <c r="C32" s="290" t="s">
        <v>186</v>
      </c>
      <c r="F32" s="290" t="s">
        <v>187</v>
      </c>
    </row>
    <row r="33" spans="1:6" ht="12.75">
      <c r="A33" s="290"/>
      <c r="C33" s="290"/>
      <c r="F33" s="290"/>
    </row>
    <row r="34" spans="1:6" ht="12.75">
      <c r="A34" s="291">
        <v>2</v>
      </c>
      <c r="B34" s="292" t="s">
        <v>188</v>
      </c>
      <c r="C34" s="292"/>
      <c r="D34" s="292"/>
      <c r="E34" s="292"/>
      <c r="F34" s="279">
        <v>29.14</v>
      </c>
    </row>
    <row r="35" spans="1:6" ht="12.75">
      <c r="A35" s="289" t="s">
        <v>70</v>
      </c>
      <c r="B35" s="292" t="s">
        <v>11</v>
      </c>
      <c r="C35" s="292"/>
      <c r="D35" s="292"/>
      <c r="E35" s="292"/>
      <c r="F35" s="279">
        <v>19.14</v>
      </c>
    </row>
    <row r="36" spans="1:6" ht="12.75">
      <c r="A36" s="289" t="s">
        <v>71</v>
      </c>
      <c r="B36" s="292" t="s">
        <v>12</v>
      </c>
      <c r="C36" s="292"/>
      <c r="D36" s="292"/>
      <c r="E36" s="292"/>
      <c r="F36" s="279">
        <v>10</v>
      </c>
    </row>
    <row r="37" spans="1:6" ht="12.75">
      <c r="A37" s="291">
        <v>3</v>
      </c>
      <c r="B37" s="292" t="s">
        <v>13</v>
      </c>
      <c r="C37" s="292"/>
      <c r="D37" s="292"/>
      <c r="E37" s="292"/>
      <c r="F37" s="279">
        <v>30.53</v>
      </c>
    </row>
    <row r="38" spans="1:8" ht="12.75">
      <c r="A38" s="289" t="s">
        <v>73</v>
      </c>
      <c r="B38" s="292" t="s">
        <v>14</v>
      </c>
      <c r="C38" s="292"/>
      <c r="D38" s="292"/>
      <c r="E38" s="292"/>
      <c r="F38" s="279">
        <v>19.53</v>
      </c>
      <c r="G38" s="284" t="s">
        <v>358</v>
      </c>
      <c r="H38" s="293"/>
    </row>
    <row r="39" spans="1:8" ht="12.75">
      <c r="A39" s="291">
        <v>4</v>
      </c>
      <c r="B39" s="679" t="s">
        <v>264</v>
      </c>
      <c r="C39" s="679"/>
      <c r="D39" s="679"/>
      <c r="E39" s="679"/>
      <c r="F39" s="279">
        <v>2.19</v>
      </c>
      <c r="G39" s="294"/>
      <c r="H39" s="294"/>
    </row>
    <row r="40" spans="1:6" ht="12.75">
      <c r="A40" s="291">
        <v>5</v>
      </c>
      <c r="B40" s="292" t="s">
        <v>15</v>
      </c>
      <c r="C40" s="292"/>
      <c r="D40" s="292"/>
      <c r="E40" s="292"/>
      <c r="F40" s="279">
        <v>33.52</v>
      </c>
    </row>
    <row r="41" spans="1:6" ht="12.75">
      <c r="A41" s="291">
        <v>6</v>
      </c>
      <c r="B41" s="295" t="s">
        <v>189</v>
      </c>
      <c r="C41" s="292"/>
      <c r="D41" s="292"/>
      <c r="E41" s="292"/>
      <c r="F41" s="279">
        <v>95.38</v>
      </c>
    </row>
    <row r="44" ht="12.75">
      <c r="A44" s="286" t="s">
        <v>399</v>
      </c>
    </row>
    <row r="46" spans="1:6" ht="12.75">
      <c r="A46" s="290" t="s">
        <v>182</v>
      </c>
      <c r="C46" s="290" t="s">
        <v>190</v>
      </c>
      <c r="F46" s="290" t="s">
        <v>191</v>
      </c>
    </row>
    <row r="47" spans="1:4" ht="12.75">
      <c r="A47" s="290"/>
      <c r="D47" s="290"/>
    </row>
    <row r="48" spans="2:6" ht="12.75">
      <c r="B48" s="296" t="s">
        <v>305</v>
      </c>
      <c r="C48" s="294"/>
      <c r="D48" s="294"/>
      <c r="E48" s="294"/>
      <c r="F48" s="294"/>
    </row>
    <row r="49" spans="1:7" ht="12.75">
      <c r="A49" s="291">
        <v>7</v>
      </c>
      <c r="B49" s="279" t="s">
        <v>16</v>
      </c>
      <c r="F49" s="90">
        <v>1992654</v>
      </c>
      <c r="G49" s="290"/>
    </row>
    <row r="50" spans="1:7" ht="12.75">
      <c r="A50" s="289" t="s">
        <v>77</v>
      </c>
      <c r="B50" s="279" t="s">
        <v>17</v>
      </c>
      <c r="F50" s="90">
        <v>1398606</v>
      </c>
      <c r="G50" s="290"/>
    </row>
    <row r="51" spans="1:6" ht="12.75">
      <c r="A51" s="291">
        <v>8</v>
      </c>
      <c r="B51" s="279" t="s">
        <v>19</v>
      </c>
      <c r="F51" s="90">
        <v>1630669</v>
      </c>
    </row>
    <row r="52" spans="1:6" ht="12.75">
      <c r="A52" s="291">
        <v>9</v>
      </c>
      <c r="B52" s="279" t="s">
        <v>20</v>
      </c>
      <c r="F52" s="90">
        <v>562353</v>
      </c>
    </row>
    <row r="54" spans="2:3" ht="12.75">
      <c r="B54" s="296" t="s">
        <v>306</v>
      </c>
      <c r="C54" s="294"/>
    </row>
    <row r="55" spans="1:8" ht="12.75">
      <c r="A55" s="291">
        <v>10</v>
      </c>
      <c r="B55" s="279" t="s">
        <v>265</v>
      </c>
      <c r="F55" s="90">
        <v>224289.69</v>
      </c>
      <c r="G55" s="284" t="s">
        <v>359</v>
      </c>
      <c r="H55" s="293"/>
    </row>
    <row r="56" spans="1:6" ht="12.75">
      <c r="A56" s="289" t="s">
        <v>83</v>
      </c>
      <c r="B56" s="279" t="s">
        <v>266</v>
      </c>
      <c r="F56" s="90">
        <v>224289.69</v>
      </c>
    </row>
    <row r="57" spans="1:6" ht="12.75">
      <c r="A57" s="289" t="s">
        <v>268</v>
      </c>
      <c r="B57" s="691" t="s">
        <v>269</v>
      </c>
      <c r="C57" s="691"/>
      <c r="D57" s="691"/>
      <c r="E57" s="691"/>
      <c r="F57" s="279">
        <v>0</v>
      </c>
    </row>
    <row r="58" spans="1:6" ht="12.75">
      <c r="A58" s="291">
        <v>11</v>
      </c>
      <c r="B58" s="279" t="s">
        <v>270</v>
      </c>
      <c r="F58" s="90">
        <v>1069122.98</v>
      </c>
    </row>
    <row r="59" spans="1:6" ht="12.75">
      <c r="A59" s="290" t="s">
        <v>85</v>
      </c>
      <c r="B59" s="279" t="s">
        <v>271</v>
      </c>
      <c r="F59" s="90">
        <v>871352.65</v>
      </c>
    </row>
    <row r="60" spans="1:6" ht="12.75">
      <c r="A60" s="290" t="s">
        <v>86</v>
      </c>
      <c r="B60" s="279" t="s">
        <v>22</v>
      </c>
      <c r="F60" s="90">
        <v>197770.33</v>
      </c>
    </row>
    <row r="61" spans="1:6" ht="12.75">
      <c r="A61" s="291">
        <v>12</v>
      </c>
      <c r="B61" s="279" t="s">
        <v>272</v>
      </c>
      <c r="F61" s="90">
        <v>31045.62</v>
      </c>
    </row>
    <row r="62" spans="1:6" ht="12.75">
      <c r="A62" s="291">
        <v>13</v>
      </c>
      <c r="B62" s="279" t="s">
        <v>273</v>
      </c>
      <c r="F62" s="90">
        <v>15453.78</v>
      </c>
    </row>
    <row r="63" spans="1:6" ht="12.75">
      <c r="A63" s="291">
        <v>14</v>
      </c>
      <c r="B63" s="279" t="s">
        <v>402</v>
      </c>
      <c r="F63" s="90">
        <v>925713.67</v>
      </c>
    </row>
    <row r="64" spans="1:8" ht="12.75">
      <c r="A64" s="289" t="s">
        <v>90</v>
      </c>
      <c r="B64" s="279" t="s">
        <v>274</v>
      </c>
      <c r="F64" s="90">
        <v>222033.97</v>
      </c>
      <c r="G64" s="284" t="s">
        <v>360</v>
      </c>
      <c r="H64" s="293"/>
    </row>
    <row r="65" spans="1:7" ht="12.75">
      <c r="A65" s="291">
        <v>15</v>
      </c>
      <c r="B65" s="279" t="s">
        <v>192</v>
      </c>
      <c r="F65" s="90">
        <v>34291.24</v>
      </c>
      <c r="G65" s="290"/>
    </row>
    <row r="66" spans="1:7" ht="12.75">
      <c r="A66" s="297">
        <v>16</v>
      </c>
      <c r="B66" s="298" t="s">
        <v>429</v>
      </c>
      <c r="C66" s="298"/>
      <c r="D66" s="298"/>
      <c r="E66" s="298"/>
      <c r="F66" s="299">
        <v>3742.25</v>
      </c>
      <c r="G66" s="279" t="s">
        <v>430</v>
      </c>
    </row>
    <row r="68" spans="1:6" ht="12.75">
      <c r="A68" s="291">
        <v>17</v>
      </c>
      <c r="B68" s="292" t="s">
        <v>24</v>
      </c>
      <c r="C68" s="292"/>
      <c r="D68" s="292"/>
      <c r="E68" s="292"/>
      <c r="F68" s="300">
        <v>42701</v>
      </c>
    </row>
    <row r="69" spans="1:8" ht="40.5" customHeight="1">
      <c r="A69" s="291">
        <v>18</v>
      </c>
      <c r="B69" s="292" t="s">
        <v>25</v>
      </c>
      <c r="C69" s="292"/>
      <c r="D69" s="292"/>
      <c r="E69" s="292"/>
      <c r="F69" s="90">
        <v>16300.19</v>
      </c>
      <c r="H69" s="301"/>
    </row>
    <row r="70" spans="1:8" ht="15">
      <c r="A70" s="291">
        <v>19</v>
      </c>
      <c r="B70" s="292" t="s">
        <v>26</v>
      </c>
      <c r="C70" s="292"/>
      <c r="D70" s="292"/>
      <c r="E70" s="292"/>
      <c r="F70" s="90">
        <v>253913</v>
      </c>
      <c r="H70" s="301"/>
    </row>
    <row r="71" spans="1:8" ht="12.75">
      <c r="A71" s="291">
        <v>20</v>
      </c>
      <c r="B71" s="292" t="s">
        <v>193</v>
      </c>
      <c r="C71" s="292"/>
      <c r="D71" s="292"/>
      <c r="E71" s="292"/>
      <c r="F71" s="90">
        <v>123437.86</v>
      </c>
      <c r="H71" s="302"/>
    </row>
    <row r="72" spans="1:6" ht="12.75">
      <c r="A72" s="291">
        <v>21</v>
      </c>
      <c r="B72" s="292" t="s">
        <v>28</v>
      </c>
      <c r="C72" s="292"/>
      <c r="D72" s="292"/>
      <c r="E72" s="292"/>
      <c r="F72" s="300">
        <v>208253</v>
      </c>
    </row>
    <row r="73" spans="1:6" ht="12.75">
      <c r="A73" s="291">
        <v>22</v>
      </c>
      <c r="B73" s="295" t="s">
        <v>194</v>
      </c>
      <c r="C73" s="292"/>
      <c r="D73" s="292"/>
      <c r="E73" s="292"/>
      <c r="F73" s="90">
        <v>7133940.280000001</v>
      </c>
    </row>
    <row r="74" spans="1:5" ht="12.75">
      <c r="A74" s="289" t="s">
        <v>101</v>
      </c>
      <c r="B74" s="292" t="s">
        <v>29</v>
      </c>
      <c r="C74" s="292"/>
      <c r="D74" s="292"/>
      <c r="E74" s="292"/>
    </row>
    <row r="75" spans="1:6" ht="12.75">
      <c r="A75" s="291">
        <v>23</v>
      </c>
      <c r="B75" s="295" t="s">
        <v>289</v>
      </c>
      <c r="C75" s="292"/>
      <c r="D75" s="292"/>
      <c r="E75" s="292"/>
      <c r="F75" s="90">
        <v>7133940.280000001</v>
      </c>
    </row>
    <row r="76" ht="12.75">
      <c r="A76" s="290"/>
    </row>
    <row r="77" ht="12.75">
      <c r="A77" s="290"/>
    </row>
    <row r="78" ht="12.75">
      <c r="A78" s="281" t="s">
        <v>404</v>
      </c>
    </row>
    <row r="80" spans="1:6" ht="12.75">
      <c r="A80" s="290" t="s">
        <v>195</v>
      </c>
      <c r="C80" s="303" t="s">
        <v>190</v>
      </c>
      <c r="E80" s="290" t="s">
        <v>6</v>
      </c>
      <c r="F80" s="290" t="s">
        <v>196</v>
      </c>
    </row>
    <row r="82" spans="2:5" ht="12.75">
      <c r="B82" s="296" t="s">
        <v>197</v>
      </c>
      <c r="C82" s="296"/>
      <c r="D82" s="296"/>
      <c r="E82" s="294"/>
    </row>
    <row r="83" spans="2:5" ht="12.75">
      <c r="B83" s="296" t="s">
        <v>198</v>
      </c>
      <c r="C83" s="296"/>
      <c r="D83" s="296"/>
      <c r="E83" s="294"/>
    </row>
    <row r="84" spans="2:5" ht="12.75">
      <c r="B84" s="296" t="s">
        <v>199</v>
      </c>
      <c r="C84" s="296"/>
      <c r="D84" s="296"/>
      <c r="E84" s="294"/>
    </row>
    <row r="85" spans="2:5" ht="12.75">
      <c r="B85" s="296" t="s">
        <v>308</v>
      </c>
      <c r="C85" s="296"/>
      <c r="D85" s="296"/>
      <c r="E85" s="294"/>
    </row>
    <row r="86" spans="1:6" ht="12.75">
      <c r="A86" s="291">
        <v>24</v>
      </c>
      <c r="B86" s="279" t="s">
        <v>275</v>
      </c>
      <c r="E86" s="304">
        <v>9397</v>
      </c>
      <c r="F86" s="304">
        <v>1139828</v>
      </c>
    </row>
    <row r="87" spans="1:7" ht="12.75">
      <c r="A87" s="290" t="s">
        <v>104</v>
      </c>
      <c r="B87" s="279" t="s">
        <v>276</v>
      </c>
      <c r="E87" s="304">
        <v>5766</v>
      </c>
      <c r="F87" s="304">
        <v>855458</v>
      </c>
      <c r="G87" s="305"/>
    </row>
    <row r="88" spans="1:9" ht="12.75">
      <c r="A88" s="290" t="s">
        <v>106</v>
      </c>
      <c r="B88" s="279" t="s">
        <v>405</v>
      </c>
      <c r="E88" s="304">
        <v>5481</v>
      </c>
      <c r="F88" s="304" t="s">
        <v>200</v>
      </c>
      <c r="G88" s="690" t="s">
        <v>361</v>
      </c>
      <c r="H88" s="690"/>
      <c r="I88" s="690"/>
    </row>
    <row r="89" spans="1:9" ht="12.75">
      <c r="A89" s="290" t="s">
        <v>107</v>
      </c>
      <c r="B89" s="279" t="s">
        <v>406</v>
      </c>
      <c r="E89" s="304">
        <v>285</v>
      </c>
      <c r="F89" s="304" t="s">
        <v>200</v>
      </c>
      <c r="G89" s="690" t="s">
        <v>361</v>
      </c>
      <c r="H89" s="690"/>
      <c r="I89" s="690"/>
    </row>
    <row r="90" spans="1:6" ht="12.75">
      <c r="A90" s="290" t="s">
        <v>108</v>
      </c>
      <c r="B90" s="279" t="s">
        <v>33</v>
      </c>
      <c r="E90" s="304">
        <v>2424</v>
      </c>
      <c r="F90" s="304">
        <v>239841</v>
      </c>
    </row>
    <row r="91" spans="1:6" ht="12.75">
      <c r="A91" s="290" t="s">
        <v>109</v>
      </c>
      <c r="B91" s="279" t="s">
        <v>277</v>
      </c>
      <c r="E91" s="304">
        <v>1207</v>
      </c>
      <c r="F91" s="304">
        <v>34412</v>
      </c>
    </row>
    <row r="92" spans="1:6" ht="12.75">
      <c r="A92" s="290" t="s">
        <v>110</v>
      </c>
      <c r="B92" s="279" t="s">
        <v>278</v>
      </c>
      <c r="E92" s="304">
        <v>0</v>
      </c>
      <c r="F92" s="304">
        <v>10117</v>
      </c>
    </row>
    <row r="93" spans="1:6" ht="12.75">
      <c r="A93" s="290" t="s">
        <v>111</v>
      </c>
      <c r="B93" s="279" t="s">
        <v>279</v>
      </c>
      <c r="E93" s="304">
        <v>43586</v>
      </c>
      <c r="F93" s="304" t="s">
        <v>200</v>
      </c>
    </row>
    <row r="94" spans="1:7" ht="12.75">
      <c r="A94" s="291">
        <v>25</v>
      </c>
      <c r="B94" s="691" t="s">
        <v>280</v>
      </c>
      <c r="C94" s="691"/>
      <c r="D94" s="691"/>
      <c r="E94" s="304">
        <v>5026</v>
      </c>
      <c r="F94" s="304">
        <v>909673</v>
      </c>
      <c r="G94" s="279" t="s">
        <v>222</v>
      </c>
    </row>
    <row r="95" spans="1:7" ht="12.75">
      <c r="A95" s="290" t="s">
        <v>105</v>
      </c>
      <c r="B95" s="691" t="s">
        <v>281</v>
      </c>
      <c r="C95" s="691"/>
      <c r="D95" s="691"/>
      <c r="E95" s="304">
        <v>66</v>
      </c>
      <c r="F95" s="304">
        <v>7622</v>
      </c>
      <c r="G95" s="305" t="s">
        <v>362</v>
      </c>
    </row>
    <row r="96" spans="1:6" ht="12.75">
      <c r="A96" s="291">
        <v>26</v>
      </c>
      <c r="B96" s="279" t="s">
        <v>309</v>
      </c>
      <c r="E96" s="304">
        <v>0</v>
      </c>
      <c r="F96" s="304">
        <v>0</v>
      </c>
    </row>
    <row r="97" ht="12.75">
      <c r="B97" s="279" t="s">
        <v>310</v>
      </c>
    </row>
    <row r="99" spans="2:9" ht="12.75">
      <c r="B99" s="296" t="s">
        <v>201</v>
      </c>
      <c r="C99" s="296"/>
      <c r="D99" s="296"/>
      <c r="G99" s="306" t="s">
        <v>363</v>
      </c>
      <c r="H99" s="305"/>
      <c r="I99" s="305"/>
    </row>
    <row r="100" spans="2:4" ht="12.75">
      <c r="B100" s="296" t="s">
        <v>311</v>
      </c>
      <c r="C100" s="296"/>
      <c r="D100" s="296"/>
    </row>
    <row r="101" spans="1:7" ht="12.75">
      <c r="A101" s="291">
        <v>27</v>
      </c>
      <c r="B101" s="279" t="s">
        <v>409</v>
      </c>
      <c r="E101" s="304">
        <v>285</v>
      </c>
      <c r="F101" s="304">
        <v>2704</v>
      </c>
      <c r="G101" s="305" t="s">
        <v>364</v>
      </c>
    </row>
    <row r="102" spans="1:6" ht="12.75">
      <c r="A102" s="289" t="s">
        <v>312</v>
      </c>
      <c r="B102" s="286" t="s">
        <v>290</v>
      </c>
      <c r="E102" s="304">
        <v>15</v>
      </c>
      <c r="F102" s="304">
        <v>1999</v>
      </c>
    </row>
    <row r="103" spans="1:6" ht="12.75">
      <c r="A103" s="290" t="s">
        <v>313</v>
      </c>
      <c r="B103" s="286" t="s">
        <v>291</v>
      </c>
      <c r="E103" s="304">
        <v>20</v>
      </c>
      <c r="F103" s="304">
        <v>705</v>
      </c>
    </row>
    <row r="104" spans="1:7" ht="12.75">
      <c r="A104" s="291">
        <v>28</v>
      </c>
      <c r="B104" s="279" t="s">
        <v>314</v>
      </c>
      <c r="E104" s="304">
        <v>285</v>
      </c>
      <c r="F104" s="304">
        <v>2704</v>
      </c>
      <c r="G104" s="305" t="s">
        <v>365</v>
      </c>
    </row>
    <row r="105" spans="1:10" ht="12.75">
      <c r="A105" s="291">
        <v>29</v>
      </c>
      <c r="B105" s="279" t="s">
        <v>366</v>
      </c>
      <c r="E105" s="304">
        <v>2842</v>
      </c>
      <c r="F105" s="304">
        <v>18682</v>
      </c>
      <c r="G105" s="307" t="s">
        <v>367</v>
      </c>
      <c r="H105" s="288"/>
      <c r="I105" s="288"/>
      <c r="J105" s="288"/>
    </row>
    <row r="106" spans="1:14" ht="12.75">
      <c r="A106" s="291"/>
      <c r="E106" s="304"/>
      <c r="F106" s="304"/>
      <c r="G106" s="307" t="s">
        <v>368</v>
      </c>
      <c r="H106" s="307"/>
      <c r="I106" s="307"/>
      <c r="J106" s="307"/>
      <c r="K106" s="305"/>
      <c r="L106" s="305"/>
      <c r="M106" s="305"/>
      <c r="N106" s="305"/>
    </row>
    <row r="107" spans="1:6" ht="12.75">
      <c r="A107" s="291">
        <v>30</v>
      </c>
      <c r="B107" s="691" t="s">
        <v>315</v>
      </c>
      <c r="C107" s="691"/>
      <c r="E107" s="304">
        <v>301</v>
      </c>
      <c r="F107" s="304">
        <v>1503017</v>
      </c>
    </row>
    <row r="108" spans="1:6" ht="12.75">
      <c r="A108" s="291"/>
      <c r="E108" s="304"/>
      <c r="F108" s="304"/>
    </row>
    <row r="109" spans="1:6" ht="12.75">
      <c r="A109" s="291">
        <v>31</v>
      </c>
      <c r="B109" s="279" t="s">
        <v>35</v>
      </c>
      <c r="E109" s="304">
        <v>101</v>
      </c>
      <c r="F109" s="304">
        <v>12590</v>
      </c>
    </row>
    <row r="110" spans="5:6" ht="12.75">
      <c r="E110" s="304"/>
      <c r="F110" s="304"/>
    </row>
    <row r="111" spans="1:8" ht="15.75">
      <c r="A111" s="291">
        <v>32</v>
      </c>
      <c r="B111" s="279" t="s">
        <v>202</v>
      </c>
      <c r="E111" s="304">
        <v>118</v>
      </c>
      <c r="F111" s="304">
        <v>36165</v>
      </c>
      <c r="G111" s="308" t="s">
        <v>222</v>
      </c>
      <c r="H111" s="279" t="s">
        <v>222</v>
      </c>
    </row>
    <row r="112" spans="1:7" ht="15.75">
      <c r="A112" s="291"/>
      <c r="E112" s="304"/>
      <c r="F112" s="304"/>
      <c r="G112" s="308"/>
    </row>
    <row r="113" spans="1:6" ht="12.75">
      <c r="A113" s="291">
        <v>33</v>
      </c>
      <c r="B113" s="279" t="s">
        <v>203</v>
      </c>
      <c r="E113" s="304">
        <v>0</v>
      </c>
      <c r="F113" s="304">
        <v>13884</v>
      </c>
    </row>
    <row r="114" spans="1:6" ht="12.75">
      <c r="A114" s="291"/>
      <c r="E114" s="304"/>
      <c r="F114" s="304"/>
    </row>
    <row r="115" spans="1:6" ht="12.75">
      <c r="A115" s="291">
        <v>34</v>
      </c>
      <c r="B115" s="279" t="s">
        <v>316</v>
      </c>
      <c r="E115" s="304">
        <v>307</v>
      </c>
      <c r="F115" s="304">
        <v>16439</v>
      </c>
    </row>
    <row r="116" spans="5:6" ht="12.75">
      <c r="E116" s="304"/>
      <c r="F116" s="304"/>
    </row>
    <row r="117" spans="1:6" ht="12.75">
      <c r="A117" s="291">
        <v>35</v>
      </c>
      <c r="B117" s="691" t="s">
        <v>317</v>
      </c>
      <c r="C117" s="691"/>
      <c r="D117" s="691"/>
      <c r="E117" s="304">
        <v>935</v>
      </c>
      <c r="F117" s="304">
        <v>16775</v>
      </c>
    </row>
    <row r="118" spans="1:6" ht="12.75">
      <c r="A118" s="291"/>
      <c r="E118" s="304"/>
      <c r="F118" s="304"/>
    </row>
    <row r="119" spans="1:6" ht="12.75">
      <c r="A119" s="291">
        <v>36</v>
      </c>
      <c r="B119" s="279" t="s">
        <v>318</v>
      </c>
      <c r="E119" s="304">
        <v>0</v>
      </c>
      <c r="F119" s="304">
        <v>0</v>
      </c>
    </row>
    <row r="120" spans="5:6" ht="12.75">
      <c r="E120" s="304"/>
      <c r="F120" s="304"/>
    </row>
    <row r="121" spans="1:6" ht="12.75">
      <c r="A121" s="291">
        <v>37</v>
      </c>
      <c r="B121" s="279" t="s">
        <v>41</v>
      </c>
      <c r="E121" s="304">
        <v>0</v>
      </c>
      <c r="F121" s="304">
        <v>0</v>
      </c>
    </row>
    <row r="124" ht="12.75">
      <c r="A124" s="286" t="s">
        <v>407</v>
      </c>
    </row>
    <row r="125" ht="12.75">
      <c r="A125" s="286"/>
    </row>
    <row r="126" spans="1:6" ht="12.75">
      <c r="A126" s="286"/>
      <c r="F126" s="290" t="s">
        <v>184</v>
      </c>
    </row>
    <row r="128" ht="12.75">
      <c r="B128" s="296" t="s">
        <v>319</v>
      </c>
    </row>
    <row r="129" spans="1:6" ht="12.75">
      <c r="A129" s="291">
        <v>38</v>
      </c>
      <c r="B129" s="279" t="s">
        <v>45</v>
      </c>
      <c r="F129" s="304">
        <v>249576</v>
      </c>
    </row>
    <row r="130" spans="1:6" ht="12.75">
      <c r="A130" s="291">
        <v>39</v>
      </c>
      <c r="B130" s="279" t="s">
        <v>46</v>
      </c>
      <c r="F130" s="304">
        <v>139747</v>
      </c>
    </row>
    <row r="131" spans="1:6" ht="12.75">
      <c r="A131" s="291">
        <v>40</v>
      </c>
      <c r="B131" s="279" t="s">
        <v>47</v>
      </c>
      <c r="F131" s="304">
        <v>11506</v>
      </c>
    </row>
    <row r="132" spans="1:6" ht="12.75">
      <c r="A132" s="291">
        <v>41</v>
      </c>
      <c r="B132" s="279" t="s">
        <v>204</v>
      </c>
      <c r="F132" s="304">
        <v>57092</v>
      </c>
    </row>
    <row r="133" ht="12.75">
      <c r="F133" s="304"/>
    </row>
    <row r="134" spans="2:6" ht="12.75">
      <c r="B134" s="296" t="s">
        <v>205</v>
      </c>
      <c r="C134" s="296"/>
      <c r="D134" s="296"/>
      <c r="E134" s="296"/>
      <c r="F134" s="304"/>
    </row>
    <row r="135" spans="2:9" ht="12.75">
      <c r="B135" s="296" t="s">
        <v>320</v>
      </c>
      <c r="C135" s="296"/>
      <c r="D135" s="296"/>
      <c r="E135" s="296"/>
      <c r="F135" s="304"/>
      <c r="G135" s="305"/>
      <c r="H135" s="305"/>
      <c r="I135" s="305"/>
    </row>
    <row r="136" spans="1:6" ht="12.75">
      <c r="A136" s="291">
        <v>42</v>
      </c>
      <c r="B136" s="279" t="s">
        <v>206</v>
      </c>
      <c r="F136" s="304">
        <v>3408</v>
      </c>
    </row>
    <row r="137" spans="1:6" ht="12.75">
      <c r="A137" s="291">
        <v>43</v>
      </c>
      <c r="B137" s="279" t="s">
        <v>207</v>
      </c>
      <c r="E137" s="304"/>
      <c r="F137" s="304">
        <v>9577</v>
      </c>
    </row>
    <row r="138" spans="1:9" ht="12.75">
      <c r="A138" s="291">
        <v>44</v>
      </c>
      <c r="B138" s="286" t="s">
        <v>161</v>
      </c>
      <c r="F138" s="304">
        <v>12985</v>
      </c>
      <c r="G138" s="690" t="s">
        <v>282</v>
      </c>
      <c r="H138" s="691"/>
      <c r="I138" s="691"/>
    </row>
    <row r="139" spans="1:9" ht="12.75">
      <c r="A139" s="290" t="s">
        <v>321</v>
      </c>
      <c r="B139" s="279" t="s">
        <v>208</v>
      </c>
      <c r="F139" s="304">
        <v>6765</v>
      </c>
      <c r="G139" s="690" t="s">
        <v>322</v>
      </c>
      <c r="H139" s="691"/>
      <c r="I139" s="691"/>
    </row>
    <row r="140" spans="1:9" ht="12.75">
      <c r="A140" s="290" t="s">
        <v>323</v>
      </c>
      <c r="B140" s="279" t="s">
        <v>209</v>
      </c>
      <c r="F140" s="304">
        <v>557</v>
      </c>
      <c r="G140" s="690" t="s">
        <v>322</v>
      </c>
      <c r="H140" s="691"/>
      <c r="I140" s="691"/>
    </row>
    <row r="141" spans="1:7" ht="12.75">
      <c r="A141" s="291">
        <v>45</v>
      </c>
      <c r="B141" s="691" t="s">
        <v>283</v>
      </c>
      <c r="C141" s="691"/>
      <c r="D141" s="691"/>
      <c r="E141" s="691"/>
      <c r="F141" s="304">
        <v>6891</v>
      </c>
      <c r="G141" s="305" t="s">
        <v>284</v>
      </c>
    </row>
    <row r="142" ht="12.75">
      <c r="F142" s="304"/>
    </row>
    <row r="143" spans="2:6" ht="12.75">
      <c r="B143" s="296" t="s">
        <v>210</v>
      </c>
      <c r="C143" s="296"/>
      <c r="D143" s="296"/>
      <c r="E143" s="296"/>
      <c r="F143" s="304"/>
    </row>
    <row r="144" spans="2:9" ht="12.75">
      <c r="B144" s="296" t="s">
        <v>324</v>
      </c>
      <c r="C144" s="296"/>
      <c r="D144" s="296"/>
      <c r="E144" s="296"/>
      <c r="F144" s="304"/>
      <c r="G144" s="305"/>
      <c r="H144" s="305"/>
      <c r="I144" s="305"/>
    </row>
    <row r="145" spans="1:6" ht="12.75">
      <c r="A145" s="291">
        <v>46</v>
      </c>
      <c r="B145" s="279" t="s">
        <v>206</v>
      </c>
      <c r="F145" s="304">
        <v>5203</v>
      </c>
    </row>
    <row r="146" spans="1:6" ht="12.75">
      <c r="A146" s="291">
        <v>47</v>
      </c>
      <c r="B146" s="279" t="s">
        <v>207</v>
      </c>
      <c r="F146" s="304">
        <v>12844</v>
      </c>
    </row>
    <row r="147" spans="1:9" ht="12.75">
      <c r="A147" s="291">
        <v>48</v>
      </c>
      <c r="B147" s="286" t="s">
        <v>161</v>
      </c>
      <c r="F147" s="304">
        <v>18047</v>
      </c>
      <c r="G147" s="690" t="s">
        <v>282</v>
      </c>
      <c r="H147" s="691"/>
      <c r="I147" s="691"/>
    </row>
    <row r="148" spans="1:9" ht="12.75">
      <c r="A148" s="290" t="s">
        <v>325</v>
      </c>
      <c r="B148" s="279" t="s">
        <v>211</v>
      </c>
      <c r="F148" s="304">
        <v>7245</v>
      </c>
      <c r="G148" s="690" t="s">
        <v>326</v>
      </c>
      <c r="H148" s="691"/>
      <c r="I148" s="691"/>
    </row>
    <row r="149" spans="1:9" ht="12.75">
      <c r="A149" s="290" t="s">
        <v>327</v>
      </c>
      <c r="B149" s="279" t="s">
        <v>212</v>
      </c>
      <c r="F149" s="304">
        <v>1025</v>
      </c>
      <c r="G149" s="690" t="s">
        <v>326</v>
      </c>
      <c r="H149" s="691"/>
      <c r="I149" s="691"/>
    </row>
    <row r="150" spans="1:7" ht="12.75">
      <c r="A150" s="291">
        <v>49</v>
      </c>
      <c r="B150" s="691" t="s">
        <v>285</v>
      </c>
      <c r="C150" s="691"/>
      <c r="D150" s="691"/>
      <c r="F150" s="304">
        <v>17200</v>
      </c>
      <c r="G150" s="305" t="s">
        <v>286</v>
      </c>
    </row>
    <row r="151" ht="12.75">
      <c r="F151" s="304"/>
    </row>
    <row r="152" spans="2:6" ht="12.75">
      <c r="B152" s="296" t="s">
        <v>369</v>
      </c>
      <c r="C152" s="296"/>
      <c r="D152" s="296"/>
      <c r="F152" s="304"/>
    </row>
    <row r="153" spans="1:6" ht="12.75">
      <c r="A153" s="291">
        <v>50</v>
      </c>
      <c r="B153" s="279" t="s">
        <v>213</v>
      </c>
      <c r="F153" s="304">
        <v>632</v>
      </c>
    </row>
    <row r="154" spans="1:6" ht="12.75">
      <c r="A154" s="291">
        <v>51</v>
      </c>
      <c r="B154" s="279" t="s">
        <v>214</v>
      </c>
      <c r="F154" s="304">
        <v>14808</v>
      </c>
    </row>
    <row r="155" spans="1:6" ht="12.75">
      <c r="A155" s="291">
        <v>52</v>
      </c>
      <c r="B155" s="279" t="s">
        <v>287</v>
      </c>
      <c r="F155" s="304">
        <v>648</v>
      </c>
    </row>
    <row r="156" spans="1:6" ht="12.75">
      <c r="A156" s="291">
        <v>53</v>
      </c>
      <c r="B156" s="279" t="s">
        <v>215</v>
      </c>
      <c r="F156" s="304">
        <v>13079</v>
      </c>
    </row>
    <row r="157" spans="2:4" ht="12.75">
      <c r="B157" s="691" t="s">
        <v>288</v>
      </c>
      <c r="C157" s="691"/>
      <c r="D157" s="691"/>
    </row>
    <row r="158" spans="1:9" ht="12.75">
      <c r="A158" s="291">
        <v>54</v>
      </c>
      <c r="B158" s="279" t="s">
        <v>215</v>
      </c>
      <c r="F158" s="304">
        <v>249</v>
      </c>
      <c r="G158" s="307" t="s">
        <v>370</v>
      </c>
      <c r="H158" s="288"/>
      <c r="I158" s="288"/>
    </row>
    <row r="159" spans="2:9" ht="12.75">
      <c r="B159" s="279" t="s">
        <v>216</v>
      </c>
      <c r="F159" s="304"/>
      <c r="G159" s="307" t="s">
        <v>371</v>
      </c>
      <c r="H159" s="288"/>
      <c r="I159" s="288"/>
    </row>
    <row r="160" ht="12.75">
      <c r="F160" s="304"/>
    </row>
    <row r="161" spans="1:6" ht="12.75">
      <c r="A161" s="286" t="s">
        <v>408</v>
      </c>
      <c r="F161" s="304"/>
    </row>
    <row r="162" ht="12.75">
      <c r="F162" s="304"/>
    </row>
    <row r="163" spans="1:6" ht="12.75">
      <c r="A163" s="290" t="s">
        <v>195</v>
      </c>
      <c r="C163" s="290" t="s">
        <v>190</v>
      </c>
      <c r="F163" s="309" t="s">
        <v>184</v>
      </c>
    </row>
    <row r="164" ht="12.75">
      <c r="F164" s="304"/>
    </row>
    <row r="165" spans="1:6" ht="12.75">
      <c r="A165" s="291">
        <v>55</v>
      </c>
      <c r="B165" s="279" t="s">
        <v>63</v>
      </c>
      <c r="F165" s="304">
        <v>92.75</v>
      </c>
    </row>
    <row r="166" spans="1:6" ht="12.75">
      <c r="A166" s="291">
        <v>56</v>
      </c>
      <c r="B166" s="279" t="s">
        <v>217</v>
      </c>
      <c r="F166" s="304">
        <v>226.75</v>
      </c>
    </row>
    <row r="167" ht="12.75">
      <c r="B167" s="279" t="s">
        <v>218</v>
      </c>
    </row>
    <row r="168" spans="1:6" ht="12.75">
      <c r="A168" s="291">
        <v>57</v>
      </c>
      <c r="B168" s="279" t="s">
        <v>65</v>
      </c>
      <c r="F168" s="304">
        <v>32345</v>
      </c>
    </row>
    <row r="169" spans="1:7" ht="12.75">
      <c r="A169" s="291">
        <v>58</v>
      </c>
      <c r="B169" s="279" t="s">
        <v>66</v>
      </c>
      <c r="F169" s="304">
        <v>973</v>
      </c>
      <c r="G169" s="307" t="s">
        <v>372</v>
      </c>
    </row>
    <row r="171" spans="1:2" ht="15">
      <c r="A171" s="310" t="s">
        <v>373</v>
      </c>
      <c r="B171" s="311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sharlene@csulb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" width="5.28125" style="314" customWidth="1"/>
    <col min="2" max="3" width="11.421875" style="314" customWidth="1"/>
    <col min="4" max="4" width="12.00390625" style="314" customWidth="1"/>
    <col min="5" max="5" width="11.7109375" style="314" customWidth="1"/>
    <col min="6" max="6" width="12.00390625" style="314" customWidth="1"/>
    <col min="7" max="16384" width="11.421875" style="314" customWidth="1"/>
  </cols>
  <sheetData>
    <row r="1" spans="1:3" ht="18">
      <c r="A1" s="312" t="s">
        <v>171</v>
      </c>
      <c r="B1" s="313"/>
      <c r="C1" s="313"/>
    </row>
    <row r="2" spans="1:3" ht="18">
      <c r="A2" s="313" t="s">
        <v>172</v>
      </c>
      <c r="B2" s="313"/>
      <c r="C2" s="313"/>
    </row>
    <row r="3" spans="1:3" ht="18">
      <c r="A3" s="315" t="s">
        <v>393</v>
      </c>
      <c r="B3" s="313"/>
      <c r="C3" s="313" t="s">
        <v>394</v>
      </c>
    </row>
    <row r="5" spans="1:5" ht="12.75">
      <c r="A5" s="316" t="s">
        <v>173</v>
      </c>
      <c r="B5" s="317"/>
      <c r="C5" s="318" t="s">
        <v>147</v>
      </c>
      <c r="D5" s="318"/>
      <c r="E5" s="319"/>
    </row>
    <row r="7" spans="1:5" ht="12.75">
      <c r="A7" s="320" t="s">
        <v>174</v>
      </c>
      <c r="C7" s="317" t="s">
        <v>379</v>
      </c>
      <c r="D7" s="318"/>
      <c r="E7" s="319"/>
    </row>
    <row r="9" spans="1:5" ht="12.75">
      <c r="A9" s="320" t="s">
        <v>176</v>
      </c>
      <c r="C9" s="317" t="s">
        <v>431</v>
      </c>
      <c r="D9" s="318"/>
      <c r="E9" s="319"/>
    </row>
    <row r="11" spans="1:3" ht="12.75">
      <c r="A11" s="320" t="s">
        <v>178</v>
      </c>
      <c r="B11" s="317" t="s">
        <v>338</v>
      </c>
      <c r="C11" s="319"/>
    </row>
    <row r="13" spans="1:3" ht="12.75">
      <c r="A13" s="320" t="s">
        <v>179</v>
      </c>
      <c r="B13" s="317" t="s">
        <v>339</v>
      </c>
      <c r="C13" s="319"/>
    </row>
    <row r="15" spans="1:4" ht="15">
      <c r="A15" s="320" t="s">
        <v>180</v>
      </c>
      <c r="C15" s="1" t="s">
        <v>234</v>
      </c>
      <c r="D15" s="319"/>
    </row>
    <row r="18" ht="12.75">
      <c r="A18" s="320" t="s">
        <v>261</v>
      </c>
    </row>
    <row r="19" spans="1:6" ht="12.75">
      <c r="A19" s="321" t="s">
        <v>262</v>
      </c>
      <c r="B19" s="322"/>
      <c r="C19" s="322"/>
      <c r="D19" s="322"/>
      <c r="E19" s="322"/>
      <c r="F19" s="322"/>
    </row>
    <row r="20" spans="1:6" ht="12.75">
      <c r="A20" s="680" t="s">
        <v>263</v>
      </c>
      <c r="B20" s="681"/>
      <c r="C20" s="681"/>
      <c r="D20" s="681"/>
      <c r="E20" s="681"/>
      <c r="F20" s="681"/>
    </row>
    <row r="21" spans="1:6" ht="12.75">
      <c r="A21" s="680" t="s">
        <v>374</v>
      </c>
      <c r="B21" s="681"/>
      <c r="C21" s="681"/>
      <c r="D21" s="681"/>
      <c r="E21" s="681"/>
      <c r="F21" s="681"/>
    </row>
    <row r="23" ht="12.75">
      <c r="A23" s="320" t="s">
        <v>397</v>
      </c>
    </row>
    <row r="24" ht="12.75">
      <c r="A24" s="320"/>
    </row>
    <row r="25" spans="1:6" ht="12.75">
      <c r="A25" s="323" t="s">
        <v>182</v>
      </c>
      <c r="C25" s="324" t="s">
        <v>183</v>
      </c>
      <c r="F25" s="324" t="s">
        <v>184</v>
      </c>
    </row>
    <row r="27" spans="1:6" ht="12.75">
      <c r="A27" s="325">
        <v>1</v>
      </c>
      <c r="B27" s="314" t="s">
        <v>185</v>
      </c>
      <c r="F27" s="314">
        <v>0</v>
      </c>
    </row>
    <row r="28" ht="12.75">
      <c r="A28" s="325"/>
    </row>
    <row r="30" ht="12.75">
      <c r="A30" s="316" t="s">
        <v>398</v>
      </c>
    </row>
    <row r="32" spans="1:6" ht="12.75">
      <c r="A32" s="324" t="s">
        <v>182</v>
      </c>
      <c r="C32" s="324" t="s">
        <v>186</v>
      </c>
      <c r="F32" s="324" t="s">
        <v>187</v>
      </c>
    </row>
    <row r="33" spans="1:6" ht="12.75">
      <c r="A33" s="324"/>
      <c r="C33" s="324"/>
      <c r="F33" s="324"/>
    </row>
    <row r="34" spans="1:6" ht="12.75">
      <c r="A34" s="325">
        <v>2</v>
      </c>
      <c r="B34" s="314" t="s">
        <v>188</v>
      </c>
      <c r="F34" s="314">
        <v>18</v>
      </c>
    </row>
    <row r="35" spans="1:6" ht="12.75">
      <c r="A35" s="323" t="s">
        <v>70</v>
      </c>
      <c r="B35" s="314" t="s">
        <v>11</v>
      </c>
      <c r="F35" s="314">
        <v>15</v>
      </c>
    </row>
    <row r="36" spans="1:6" ht="12.75">
      <c r="A36" s="323" t="s">
        <v>71</v>
      </c>
      <c r="B36" s="314" t="s">
        <v>12</v>
      </c>
      <c r="F36" s="314">
        <v>3</v>
      </c>
    </row>
    <row r="37" spans="1:6" ht="12.75">
      <c r="A37" s="325">
        <v>3</v>
      </c>
      <c r="B37" s="314" t="s">
        <v>13</v>
      </c>
      <c r="F37" s="314">
        <v>24.5</v>
      </c>
    </row>
    <row r="38" spans="1:8" ht="12.75">
      <c r="A38" s="323" t="s">
        <v>73</v>
      </c>
      <c r="B38" s="314" t="s">
        <v>14</v>
      </c>
      <c r="F38" s="314">
        <v>18</v>
      </c>
      <c r="G38" s="254" t="s">
        <v>358</v>
      </c>
      <c r="H38" s="255"/>
    </row>
    <row r="39" spans="1:8" ht="12.75">
      <c r="A39" s="325">
        <v>4</v>
      </c>
      <c r="B39" s="744" t="s">
        <v>264</v>
      </c>
      <c r="C39" s="744"/>
      <c r="D39" s="744"/>
      <c r="E39" s="744"/>
      <c r="F39" s="314">
        <v>1</v>
      </c>
      <c r="G39" s="326"/>
      <c r="H39" s="326"/>
    </row>
    <row r="40" spans="1:6" ht="12.75">
      <c r="A40" s="325">
        <v>5</v>
      </c>
      <c r="B40" s="314" t="s">
        <v>15</v>
      </c>
      <c r="F40" s="314">
        <v>26.2</v>
      </c>
    </row>
    <row r="41" spans="1:6" ht="12.75">
      <c r="A41" s="325">
        <v>6</v>
      </c>
      <c r="B41" s="320" t="s">
        <v>189</v>
      </c>
      <c r="F41" s="314">
        <v>69.7</v>
      </c>
    </row>
    <row r="44" ht="12.75">
      <c r="A44" s="320" t="s">
        <v>399</v>
      </c>
    </row>
    <row r="46" spans="1:6" ht="12.75">
      <c r="A46" s="324" t="s">
        <v>182</v>
      </c>
      <c r="C46" s="324" t="s">
        <v>190</v>
      </c>
      <c r="F46" s="324" t="s">
        <v>191</v>
      </c>
    </row>
    <row r="47" spans="1:4" ht="12.75">
      <c r="A47" s="324"/>
      <c r="D47" s="324"/>
    </row>
    <row r="48" spans="2:6" ht="12.75">
      <c r="B48" s="327" t="s">
        <v>305</v>
      </c>
      <c r="C48" s="326"/>
      <c r="D48" s="326"/>
      <c r="E48" s="326"/>
      <c r="F48" s="326"/>
    </row>
    <row r="49" spans="1:7" ht="12.75">
      <c r="A49" s="325">
        <v>7</v>
      </c>
      <c r="B49" s="314" t="s">
        <v>16</v>
      </c>
      <c r="F49" s="314">
        <v>1374952</v>
      </c>
      <c r="G49" s="324"/>
    </row>
    <row r="50" spans="1:7" ht="12.75">
      <c r="A50" s="323" t="s">
        <v>77</v>
      </c>
      <c r="B50" s="314" t="s">
        <v>17</v>
      </c>
      <c r="F50" s="314">
        <v>1131406</v>
      </c>
      <c r="G50" s="324"/>
    </row>
    <row r="51" spans="1:6" ht="12.75">
      <c r="A51" s="325">
        <v>8</v>
      </c>
      <c r="B51" s="314" t="s">
        <v>19</v>
      </c>
      <c r="F51" s="314">
        <v>1020770</v>
      </c>
    </row>
    <row r="52" spans="1:6" ht="12.75">
      <c r="A52" s="325">
        <v>9</v>
      </c>
      <c r="B52" s="314" t="s">
        <v>20</v>
      </c>
      <c r="F52" s="314">
        <v>361044</v>
      </c>
    </row>
    <row r="54" spans="2:3" ht="12.75">
      <c r="B54" s="327" t="s">
        <v>306</v>
      </c>
      <c r="C54" s="326"/>
    </row>
    <row r="55" spans="1:8" ht="12.75">
      <c r="A55" s="325">
        <v>10</v>
      </c>
      <c r="B55" s="314" t="s">
        <v>265</v>
      </c>
      <c r="F55" s="314">
        <v>581414</v>
      </c>
      <c r="G55" s="254" t="s">
        <v>359</v>
      </c>
      <c r="H55" s="255"/>
    </row>
    <row r="56" spans="1:6" ht="12.75">
      <c r="A56" s="323" t="s">
        <v>83</v>
      </c>
      <c r="B56" s="314" t="s">
        <v>266</v>
      </c>
      <c r="F56" s="314">
        <v>568930</v>
      </c>
    </row>
    <row r="57" spans="1:6" ht="12.75">
      <c r="A57" s="323" t="s">
        <v>268</v>
      </c>
      <c r="B57" s="744" t="s">
        <v>269</v>
      </c>
      <c r="C57" s="744"/>
      <c r="D57" s="744"/>
      <c r="E57" s="744"/>
      <c r="F57" s="314">
        <v>12484</v>
      </c>
    </row>
    <row r="58" spans="1:6" ht="12.75">
      <c r="A58" s="325">
        <v>11</v>
      </c>
      <c r="B58" s="314" t="s">
        <v>270</v>
      </c>
      <c r="F58" s="314">
        <v>362414</v>
      </c>
    </row>
    <row r="59" spans="1:6" ht="12.75">
      <c r="A59" s="324" t="s">
        <v>85</v>
      </c>
      <c r="B59" s="314" t="s">
        <v>271</v>
      </c>
      <c r="F59" s="314">
        <v>284414</v>
      </c>
    </row>
    <row r="60" spans="1:6" ht="12.75">
      <c r="A60" s="324" t="s">
        <v>86</v>
      </c>
      <c r="B60" s="314" t="s">
        <v>22</v>
      </c>
      <c r="F60" s="314">
        <v>78000</v>
      </c>
    </row>
    <row r="61" spans="1:6" ht="12.75">
      <c r="A61" s="325">
        <v>12</v>
      </c>
      <c r="B61" s="314" t="s">
        <v>272</v>
      </c>
      <c r="F61" s="314">
        <v>30165</v>
      </c>
    </row>
    <row r="62" spans="1:6" ht="12.75">
      <c r="A62" s="325">
        <v>13</v>
      </c>
      <c r="B62" s="314" t="s">
        <v>273</v>
      </c>
      <c r="F62" s="314">
        <v>47500</v>
      </c>
    </row>
    <row r="63" spans="1:6" ht="12.75">
      <c r="A63" s="325">
        <v>14</v>
      </c>
      <c r="B63" s="314" t="s">
        <v>402</v>
      </c>
      <c r="F63" s="314">
        <v>385172</v>
      </c>
    </row>
    <row r="64" spans="1:8" ht="12.75">
      <c r="A64" s="323" t="s">
        <v>90</v>
      </c>
      <c r="B64" s="314" t="s">
        <v>274</v>
      </c>
      <c r="F64" s="314">
        <v>238361</v>
      </c>
      <c r="G64" s="254" t="s">
        <v>360</v>
      </c>
      <c r="H64" s="255"/>
    </row>
    <row r="65" spans="1:7" ht="12.75">
      <c r="A65" s="325">
        <v>15</v>
      </c>
      <c r="B65" s="314" t="s">
        <v>192</v>
      </c>
      <c r="F65" s="314">
        <v>2460</v>
      </c>
      <c r="G65" s="324"/>
    </row>
    <row r="66" spans="1:6" ht="12.75">
      <c r="A66" s="325">
        <v>16</v>
      </c>
      <c r="B66" s="314" t="s">
        <v>23</v>
      </c>
      <c r="F66" s="314">
        <v>0</v>
      </c>
    </row>
    <row r="68" spans="1:6" ht="12.75">
      <c r="A68" s="325">
        <v>17</v>
      </c>
      <c r="B68" s="314" t="s">
        <v>24</v>
      </c>
      <c r="F68" s="314">
        <v>30000</v>
      </c>
    </row>
    <row r="69" spans="1:6" ht="40.5" customHeight="1">
      <c r="A69" s="325">
        <v>18</v>
      </c>
      <c r="B69" s="314" t="s">
        <v>25</v>
      </c>
      <c r="F69" s="314">
        <v>0</v>
      </c>
    </row>
    <row r="70" spans="1:6" ht="12.75">
      <c r="A70" s="325">
        <v>19</v>
      </c>
      <c r="B70" s="314" t="s">
        <v>26</v>
      </c>
      <c r="F70" s="314">
        <v>31409</v>
      </c>
    </row>
    <row r="71" spans="1:6" ht="12.75">
      <c r="A71" s="325">
        <v>20</v>
      </c>
      <c r="B71" s="314" t="s">
        <v>193</v>
      </c>
      <c r="F71" s="314">
        <v>79695</v>
      </c>
    </row>
    <row r="72" spans="1:6" ht="12.75">
      <c r="A72" s="325">
        <v>21</v>
      </c>
      <c r="B72" s="314" t="s">
        <v>28</v>
      </c>
      <c r="F72" s="314">
        <v>299048</v>
      </c>
    </row>
    <row r="73" spans="1:6" ht="12.75">
      <c r="A73" s="325">
        <v>22</v>
      </c>
      <c r="B73" s="320" t="s">
        <v>194</v>
      </c>
      <c r="F73" s="314">
        <v>4606043</v>
      </c>
    </row>
    <row r="74" spans="1:6" ht="12.75">
      <c r="A74" s="323" t="s">
        <v>101</v>
      </c>
      <c r="B74" s="314" t="s">
        <v>29</v>
      </c>
      <c r="F74" s="314">
        <v>899872</v>
      </c>
    </row>
    <row r="75" spans="1:6" ht="12.75">
      <c r="A75" s="325">
        <v>23</v>
      </c>
      <c r="B75" s="320" t="s">
        <v>289</v>
      </c>
      <c r="F75" s="314">
        <v>5505915</v>
      </c>
    </row>
    <row r="76" ht="12.75">
      <c r="A76" s="324"/>
    </row>
    <row r="77" ht="12.75">
      <c r="A77" s="324"/>
    </row>
    <row r="78" ht="12.75">
      <c r="A78" s="316" t="s">
        <v>404</v>
      </c>
    </row>
    <row r="80" spans="1:6" ht="12.75">
      <c r="A80" s="324" t="s">
        <v>195</v>
      </c>
      <c r="C80" s="328" t="s">
        <v>190</v>
      </c>
      <c r="E80" s="324" t="s">
        <v>6</v>
      </c>
      <c r="F80" s="324" t="s">
        <v>196</v>
      </c>
    </row>
    <row r="82" spans="2:5" ht="12.75">
      <c r="B82" s="327" t="s">
        <v>197</v>
      </c>
      <c r="C82" s="327"/>
      <c r="D82" s="327"/>
      <c r="E82" s="326"/>
    </row>
    <row r="83" spans="2:5" ht="12.75">
      <c r="B83" s="327" t="s">
        <v>198</v>
      </c>
      <c r="C83" s="327"/>
      <c r="D83" s="327"/>
      <c r="E83" s="326"/>
    </row>
    <row r="84" spans="2:5" ht="12.75">
      <c r="B84" s="327" t="s">
        <v>199</v>
      </c>
      <c r="C84" s="327"/>
      <c r="D84" s="327"/>
      <c r="E84" s="326"/>
    </row>
    <row r="85" spans="2:5" ht="12.75">
      <c r="B85" s="327" t="s">
        <v>308</v>
      </c>
      <c r="C85" s="327"/>
      <c r="D85" s="327"/>
      <c r="E85" s="326"/>
    </row>
    <row r="86" spans="1:6" ht="12.75">
      <c r="A86" s="325">
        <v>24</v>
      </c>
      <c r="B86" s="314" t="s">
        <v>275</v>
      </c>
      <c r="E86" s="314">
        <v>16003</v>
      </c>
      <c r="F86" s="314">
        <v>1185989</v>
      </c>
    </row>
    <row r="87" spans="1:7" ht="12.75">
      <c r="A87" s="324" t="s">
        <v>104</v>
      </c>
      <c r="B87" s="314" t="s">
        <v>276</v>
      </c>
      <c r="E87" s="314">
        <v>13883</v>
      </c>
      <c r="F87" s="314">
        <v>951147</v>
      </c>
      <c r="G87" s="329"/>
    </row>
    <row r="88" spans="1:9" ht="12.75">
      <c r="A88" s="324" t="s">
        <v>106</v>
      </c>
      <c r="B88" s="314" t="s">
        <v>405</v>
      </c>
      <c r="E88" s="314">
        <v>10764</v>
      </c>
      <c r="F88" s="324" t="s">
        <v>200</v>
      </c>
      <c r="G88" s="745" t="s">
        <v>361</v>
      </c>
      <c r="H88" s="745"/>
      <c r="I88" s="745"/>
    </row>
    <row r="89" spans="1:9" ht="12.75">
      <c r="A89" s="324" t="s">
        <v>107</v>
      </c>
      <c r="B89" s="314" t="s">
        <v>406</v>
      </c>
      <c r="E89" s="314">
        <v>3119</v>
      </c>
      <c r="F89" s="324" t="s">
        <v>200</v>
      </c>
      <c r="G89" s="745" t="s">
        <v>361</v>
      </c>
      <c r="H89" s="745"/>
      <c r="I89" s="745"/>
    </row>
    <row r="90" spans="1:6" ht="12.75">
      <c r="A90" s="324" t="s">
        <v>108</v>
      </c>
      <c r="B90" s="314" t="s">
        <v>33</v>
      </c>
      <c r="E90" s="314">
        <v>1889</v>
      </c>
      <c r="F90" s="314">
        <v>203799</v>
      </c>
    </row>
    <row r="91" spans="1:6" ht="12.75">
      <c r="A91" s="324" t="s">
        <v>109</v>
      </c>
      <c r="B91" s="314" t="s">
        <v>277</v>
      </c>
      <c r="E91" s="314">
        <v>231</v>
      </c>
      <c r="F91" s="314">
        <v>31024</v>
      </c>
    </row>
    <row r="92" spans="1:6" ht="12.75">
      <c r="A92" s="324" t="s">
        <v>110</v>
      </c>
      <c r="B92" s="314" t="s">
        <v>278</v>
      </c>
      <c r="E92" s="314">
        <v>0</v>
      </c>
      <c r="F92" s="314">
        <v>19</v>
      </c>
    </row>
    <row r="93" spans="1:6" ht="12.75">
      <c r="A93" s="324" t="s">
        <v>111</v>
      </c>
      <c r="B93" s="314" t="s">
        <v>279</v>
      </c>
      <c r="E93" s="314">
        <v>1786</v>
      </c>
      <c r="F93" s="324" t="s">
        <v>200</v>
      </c>
    </row>
    <row r="94" spans="1:6" ht="12.75">
      <c r="A94" s="325">
        <v>25</v>
      </c>
      <c r="B94" s="744" t="s">
        <v>280</v>
      </c>
      <c r="C94" s="744"/>
      <c r="D94" s="744"/>
      <c r="E94" s="314">
        <v>31210</v>
      </c>
      <c r="F94" s="314">
        <v>702740</v>
      </c>
    </row>
    <row r="95" spans="1:7" ht="12.75">
      <c r="A95" s="324" t="s">
        <v>105</v>
      </c>
      <c r="B95" s="744" t="s">
        <v>281</v>
      </c>
      <c r="C95" s="744"/>
      <c r="D95" s="744"/>
      <c r="E95" s="314">
        <v>15072</v>
      </c>
      <c r="F95" s="314">
        <v>28029</v>
      </c>
      <c r="G95" s="329" t="s">
        <v>362</v>
      </c>
    </row>
    <row r="96" spans="1:6" ht="12.75">
      <c r="A96" s="325">
        <v>26</v>
      </c>
      <c r="B96" s="314" t="s">
        <v>309</v>
      </c>
      <c r="E96" s="314">
        <v>14880</v>
      </c>
      <c r="F96" s="314">
        <v>899833</v>
      </c>
    </row>
    <row r="97" ht="12.75">
      <c r="B97" s="314" t="s">
        <v>310</v>
      </c>
    </row>
    <row r="99" spans="2:9" ht="12.75">
      <c r="B99" s="327" t="s">
        <v>201</v>
      </c>
      <c r="C99" s="327"/>
      <c r="D99" s="327"/>
      <c r="G99" s="330" t="s">
        <v>363</v>
      </c>
      <c r="H99" s="329"/>
      <c r="I99" s="329"/>
    </row>
    <row r="100" spans="2:4" ht="12.75">
      <c r="B100" s="327" t="s">
        <v>311</v>
      </c>
      <c r="C100" s="327"/>
      <c r="D100" s="327"/>
    </row>
    <row r="101" spans="1:7" ht="12.75">
      <c r="A101" s="325">
        <v>27</v>
      </c>
      <c r="B101" s="314" t="s">
        <v>409</v>
      </c>
      <c r="E101" s="314">
        <v>0</v>
      </c>
      <c r="F101" s="314">
        <v>1961</v>
      </c>
      <c r="G101" s="329" t="s">
        <v>364</v>
      </c>
    </row>
    <row r="102" spans="1:6" ht="12.75">
      <c r="A102" s="323" t="s">
        <v>312</v>
      </c>
      <c r="B102" s="320" t="s">
        <v>290</v>
      </c>
      <c r="E102" s="314">
        <v>0</v>
      </c>
      <c r="F102" s="314">
        <v>1697</v>
      </c>
    </row>
    <row r="103" spans="1:6" ht="12.75">
      <c r="A103" s="324" t="s">
        <v>313</v>
      </c>
      <c r="B103" s="320" t="s">
        <v>291</v>
      </c>
      <c r="E103" s="314">
        <v>0</v>
      </c>
      <c r="F103" s="314">
        <v>64</v>
      </c>
    </row>
    <row r="104" spans="1:7" ht="12.75">
      <c r="A104" s="325">
        <v>28</v>
      </c>
      <c r="B104" s="314" t="s">
        <v>314</v>
      </c>
      <c r="E104" s="314">
        <v>0</v>
      </c>
      <c r="F104" s="314">
        <v>1914</v>
      </c>
      <c r="G104" s="329" t="s">
        <v>365</v>
      </c>
    </row>
    <row r="105" spans="1:10" ht="12.75">
      <c r="A105" s="325">
        <v>29</v>
      </c>
      <c r="B105" s="314" t="s">
        <v>366</v>
      </c>
      <c r="E105" s="331">
        <v>0</v>
      </c>
      <c r="F105" s="314">
        <v>3293</v>
      </c>
      <c r="G105" s="332" t="s">
        <v>367</v>
      </c>
      <c r="H105" s="322"/>
      <c r="I105" s="322"/>
      <c r="J105" s="322"/>
    </row>
    <row r="106" spans="1:14" ht="12.75">
      <c r="A106" s="325"/>
      <c r="E106" s="324"/>
      <c r="G106" s="332" t="s">
        <v>368</v>
      </c>
      <c r="H106" s="332"/>
      <c r="I106" s="332"/>
      <c r="J106" s="332"/>
      <c r="K106" s="329"/>
      <c r="L106" s="329"/>
      <c r="M106" s="329"/>
      <c r="N106" s="329"/>
    </row>
    <row r="107" spans="1:6" ht="12.75">
      <c r="A107" s="325">
        <v>30</v>
      </c>
      <c r="B107" s="744" t="s">
        <v>315</v>
      </c>
      <c r="C107" s="744"/>
      <c r="E107" s="314">
        <v>4921</v>
      </c>
      <c r="F107" s="314">
        <v>1105046</v>
      </c>
    </row>
    <row r="108" ht="12.75">
      <c r="A108" s="325"/>
    </row>
    <row r="109" spans="1:6" ht="12.75">
      <c r="A109" s="325">
        <v>31</v>
      </c>
      <c r="B109" s="314" t="s">
        <v>35</v>
      </c>
      <c r="E109" s="314">
        <v>0</v>
      </c>
      <c r="F109" s="314">
        <v>0</v>
      </c>
    </row>
    <row r="111" spans="1:6" ht="12.75">
      <c r="A111" s="325">
        <v>32</v>
      </c>
      <c r="B111" s="314" t="s">
        <v>202</v>
      </c>
      <c r="E111" s="314">
        <v>2</v>
      </c>
      <c r="F111" s="314">
        <v>287</v>
      </c>
    </row>
    <row r="112" ht="12.75">
      <c r="A112" s="325"/>
    </row>
    <row r="113" spans="1:6" ht="12.75">
      <c r="A113" s="325">
        <v>33</v>
      </c>
      <c r="B113" s="314" t="s">
        <v>203</v>
      </c>
      <c r="E113" s="314">
        <v>94</v>
      </c>
      <c r="F113" s="314">
        <v>21811</v>
      </c>
    </row>
    <row r="114" ht="12.75">
      <c r="A114" s="325"/>
    </row>
    <row r="115" spans="1:6" ht="12.75">
      <c r="A115" s="325">
        <v>34</v>
      </c>
      <c r="B115" s="314" t="s">
        <v>316</v>
      </c>
      <c r="E115" s="314">
        <v>1309</v>
      </c>
      <c r="F115" s="314">
        <v>3116</v>
      </c>
    </row>
    <row r="117" spans="1:6" ht="12.75">
      <c r="A117" s="325">
        <v>35</v>
      </c>
      <c r="B117" s="744" t="s">
        <v>317</v>
      </c>
      <c r="C117" s="744"/>
      <c r="D117" s="744"/>
      <c r="E117" s="314">
        <v>740</v>
      </c>
      <c r="F117" s="314">
        <v>7246</v>
      </c>
    </row>
    <row r="118" ht="12.75">
      <c r="A118" s="325"/>
    </row>
    <row r="119" spans="1:6" ht="12.75">
      <c r="A119" s="325">
        <v>36</v>
      </c>
      <c r="B119" s="314" t="s">
        <v>318</v>
      </c>
      <c r="E119" s="314">
        <v>234</v>
      </c>
      <c r="F119" s="314">
        <v>2006</v>
      </c>
    </row>
    <row r="121" spans="1:6" ht="12.75">
      <c r="A121" s="325">
        <v>37</v>
      </c>
      <c r="B121" s="314" t="s">
        <v>41</v>
      </c>
      <c r="E121" s="314">
        <v>0</v>
      </c>
      <c r="F121" s="314">
        <v>0</v>
      </c>
    </row>
    <row r="124" ht="12.75">
      <c r="A124" s="320" t="s">
        <v>407</v>
      </c>
    </row>
    <row r="125" ht="12.75">
      <c r="A125" s="320"/>
    </row>
    <row r="126" spans="1:6" ht="12.75">
      <c r="A126" s="320"/>
      <c r="F126" s="324" t="s">
        <v>184</v>
      </c>
    </row>
    <row r="128" ht="12.75">
      <c r="B128" s="327" t="s">
        <v>319</v>
      </c>
    </row>
    <row r="129" spans="1:6" ht="12.75">
      <c r="A129" s="325">
        <v>38</v>
      </c>
      <c r="B129" s="314" t="s">
        <v>45</v>
      </c>
      <c r="F129" s="314">
        <v>135258</v>
      </c>
    </row>
    <row r="130" spans="1:6" ht="12.75">
      <c r="A130" s="325">
        <v>39</v>
      </c>
      <c r="B130" s="314" t="s">
        <v>46</v>
      </c>
      <c r="F130" s="314">
        <v>257658</v>
      </c>
    </row>
    <row r="131" spans="1:6" ht="12.75">
      <c r="A131" s="325">
        <v>40</v>
      </c>
      <c r="B131" s="314" t="s">
        <v>47</v>
      </c>
      <c r="F131" s="314">
        <v>1271</v>
      </c>
    </row>
    <row r="132" spans="1:6" ht="12.75">
      <c r="A132" s="325">
        <v>41</v>
      </c>
      <c r="B132" s="314" t="s">
        <v>204</v>
      </c>
      <c r="F132" s="314">
        <v>74302</v>
      </c>
    </row>
    <row r="134" spans="2:5" ht="12.75">
      <c r="B134" s="327" t="s">
        <v>205</v>
      </c>
      <c r="C134" s="327"/>
      <c r="D134" s="327"/>
      <c r="E134" s="327"/>
    </row>
    <row r="135" spans="2:9" ht="12.75">
      <c r="B135" s="327" t="s">
        <v>320</v>
      </c>
      <c r="C135" s="327"/>
      <c r="D135" s="327"/>
      <c r="E135" s="327"/>
      <c r="G135" s="329"/>
      <c r="H135" s="329"/>
      <c r="I135" s="329"/>
    </row>
    <row r="136" spans="1:6" ht="12.75">
      <c r="A136" s="325">
        <v>42</v>
      </c>
      <c r="B136" s="314" t="s">
        <v>206</v>
      </c>
      <c r="F136" s="314">
        <v>3949</v>
      </c>
    </row>
    <row r="137" spans="1:6" ht="12.75">
      <c r="A137" s="325">
        <v>43</v>
      </c>
      <c r="B137" s="314" t="s">
        <v>207</v>
      </c>
      <c r="F137" s="314">
        <v>5024</v>
      </c>
    </row>
    <row r="138" spans="1:9" ht="12.75">
      <c r="A138" s="325">
        <v>44</v>
      </c>
      <c r="B138" s="320" t="s">
        <v>161</v>
      </c>
      <c r="F138" s="314">
        <v>8973</v>
      </c>
      <c r="G138" s="745" t="s">
        <v>282</v>
      </c>
      <c r="H138" s="744"/>
      <c r="I138" s="744"/>
    </row>
    <row r="139" spans="1:9" ht="12.75">
      <c r="A139" s="324" t="s">
        <v>321</v>
      </c>
      <c r="B139" s="314" t="s">
        <v>208</v>
      </c>
      <c r="F139" s="314">
        <v>4676</v>
      </c>
      <c r="G139" s="745" t="s">
        <v>322</v>
      </c>
      <c r="H139" s="744"/>
      <c r="I139" s="744"/>
    </row>
    <row r="140" spans="1:9" ht="12.75">
      <c r="A140" s="324" t="s">
        <v>323</v>
      </c>
      <c r="B140" s="314" t="s">
        <v>209</v>
      </c>
      <c r="F140" s="314">
        <v>465</v>
      </c>
      <c r="G140" s="745" t="s">
        <v>322</v>
      </c>
      <c r="H140" s="744"/>
      <c r="I140" s="744"/>
    </row>
    <row r="141" spans="1:7" ht="12.75">
      <c r="A141" s="325">
        <v>45</v>
      </c>
      <c r="B141" s="744" t="s">
        <v>283</v>
      </c>
      <c r="C141" s="744"/>
      <c r="D141" s="744"/>
      <c r="E141" s="744"/>
      <c r="F141" s="314">
        <v>144</v>
      </c>
      <c r="G141" s="329" t="s">
        <v>284</v>
      </c>
    </row>
    <row r="143" spans="2:5" ht="12.75">
      <c r="B143" s="327" t="s">
        <v>210</v>
      </c>
      <c r="C143" s="327"/>
      <c r="D143" s="327"/>
      <c r="E143" s="327"/>
    </row>
    <row r="144" spans="2:9" ht="12.75">
      <c r="B144" s="327" t="s">
        <v>324</v>
      </c>
      <c r="C144" s="327"/>
      <c r="D144" s="327"/>
      <c r="E144" s="327"/>
      <c r="G144" s="329"/>
      <c r="H144" s="329"/>
      <c r="I144" s="329"/>
    </row>
    <row r="145" spans="1:6" ht="12.75">
      <c r="A145" s="325">
        <v>46</v>
      </c>
      <c r="B145" s="314" t="s">
        <v>206</v>
      </c>
      <c r="F145" s="314">
        <v>5145</v>
      </c>
    </row>
    <row r="146" spans="1:6" ht="12.75">
      <c r="A146" s="325">
        <v>47</v>
      </c>
      <c r="B146" s="314" t="s">
        <v>207</v>
      </c>
      <c r="F146" s="314">
        <v>6227</v>
      </c>
    </row>
    <row r="147" spans="1:9" ht="12.75">
      <c r="A147" s="325">
        <v>48</v>
      </c>
      <c r="B147" s="320" t="s">
        <v>161</v>
      </c>
      <c r="F147" s="314">
        <v>11372</v>
      </c>
      <c r="G147" s="745" t="s">
        <v>282</v>
      </c>
      <c r="H147" s="744"/>
      <c r="I147" s="744"/>
    </row>
    <row r="148" spans="1:9" ht="12.75">
      <c r="A148" s="324" t="s">
        <v>325</v>
      </c>
      <c r="B148" s="314" t="s">
        <v>211</v>
      </c>
      <c r="F148" s="314">
        <v>4549</v>
      </c>
      <c r="G148" s="745" t="s">
        <v>326</v>
      </c>
      <c r="H148" s="744"/>
      <c r="I148" s="744"/>
    </row>
    <row r="149" spans="1:9" ht="12.75">
      <c r="A149" s="324" t="s">
        <v>327</v>
      </c>
      <c r="B149" s="314" t="s">
        <v>212</v>
      </c>
      <c r="F149" s="314">
        <v>748</v>
      </c>
      <c r="G149" s="745" t="s">
        <v>326</v>
      </c>
      <c r="H149" s="744"/>
      <c r="I149" s="744"/>
    </row>
    <row r="150" spans="1:7" ht="12.75">
      <c r="A150" s="325">
        <v>49</v>
      </c>
      <c r="B150" s="744" t="s">
        <v>285</v>
      </c>
      <c r="C150" s="744"/>
      <c r="D150" s="744"/>
      <c r="F150" s="314">
        <v>2595</v>
      </c>
      <c r="G150" s="329" t="s">
        <v>286</v>
      </c>
    </row>
    <row r="152" spans="2:4" ht="12.75">
      <c r="B152" s="327" t="s">
        <v>369</v>
      </c>
      <c r="C152" s="327"/>
      <c r="D152" s="327"/>
    </row>
    <row r="153" spans="1:6" ht="12.75">
      <c r="A153" s="325">
        <v>50</v>
      </c>
      <c r="B153" s="314" t="s">
        <v>213</v>
      </c>
      <c r="F153" s="314">
        <v>673</v>
      </c>
    </row>
    <row r="154" spans="1:6" ht="12.75">
      <c r="A154" s="325">
        <v>51</v>
      </c>
      <c r="B154" s="314" t="s">
        <v>214</v>
      </c>
      <c r="F154" s="314">
        <v>15546</v>
      </c>
    </row>
    <row r="155" spans="1:6" ht="12.75">
      <c r="A155" s="325">
        <v>52</v>
      </c>
      <c r="B155" s="314" t="s">
        <v>287</v>
      </c>
      <c r="F155" s="314">
        <v>22</v>
      </c>
    </row>
    <row r="156" spans="1:6" ht="12.75">
      <c r="A156" s="325">
        <v>53</v>
      </c>
      <c r="B156" s="314" t="s">
        <v>215</v>
      </c>
      <c r="F156" s="314">
        <v>12</v>
      </c>
    </row>
    <row r="157" spans="2:4" ht="12.75">
      <c r="B157" s="744" t="s">
        <v>288</v>
      </c>
      <c r="C157" s="744"/>
      <c r="D157" s="744"/>
    </row>
    <row r="158" spans="1:9" ht="12.75">
      <c r="A158" s="325">
        <v>54</v>
      </c>
      <c r="B158" s="314" t="s">
        <v>215</v>
      </c>
      <c r="F158" s="314">
        <v>2015</v>
      </c>
      <c r="G158" s="332" t="s">
        <v>370</v>
      </c>
      <c r="H158" s="322"/>
      <c r="I158" s="322"/>
    </row>
    <row r="159" spans="2:9" ht="12.75">
      <c r="B159" s="314" t="s">
        <v>216</v>
      </c>
      <c r="G159" s="332" t="s">
        <v>371</v>
      </c>
      <c r="H159" s="322"/>
      <c r="I159" s="322"/>
    </row>
    <row r="161" ht="12.75">
      <c r="A161" s="320" t="s">
        <v>408</v>
      </c>
    </row>
    <row r="163" spans="1:6" ht="12.75">
      <c r="A163" s="324" t="s">
        <v>195</v>
      </c>
      <c r="C163" s="324" t="s">
        <v>190</v>
      </c>
      <c r="F163" s="324" t="s">
        <v>184</v>
      </c>
    </row>
    <row r="165" spans="1:6" ht="12.75">
      <c r="A165" s="325">
        <v>55</v>
      </c>
      <c r="B165" s="314" t="s">
        <v>63</v>
      </c>
      <c r="F165" s="314">
        <v>85</v>
      </c>
    </row>
    <row r="166" spans="1:6" ht="12.75">
      <c r="A166" s="325">
        <v>56</v>
      </c>
      <c r="B166" s="314" t="s">
        <v>217</v>
      </c>
      <c r="F166" s="314">
        <v>124</v>
      </c>
    </row>
    <row r="167" ht="12.75">
      <c r="B167" s="314" t="s">
        <v>218</v>
      </c>
    </row>
    <row r="168" spans="1:6" ht="12.75">
      <c r="A168" s="325">
        <v>57</v>
      </c>
      <c r="B168" s="314" t="s">
        <v>65</v>
      </c>
      <c r="F168" s="314">
        <v>26493</v>
      </c>
    </row>
    <row r="169" spans="1:7" ht="12.75">
      <c r="A169" s="325">
        <v>58</v>
      </c>
      <c r="B169" s="314" t="s">
        <v>66</v>
      </c>
      <c r="F169" s="314">
        <v>1334</v>
      </c>
      <c r="G169" s="332" t="s">
        <v>372</v>
      </c>
    </row>
    <row r="171" spans="1:2" ht="15">
      <c r="A171" s="333" t="s">
        <v>373</v>
      </c>
      <c r="B171" s="334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jtsuyuk@calstatel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337" customWidth="1"/>
    <col min="4" max="4" width="12.00390625" style="337" customWidth="1"/>
    <col min="5" max="5" width="11.7109375" style="337" customWidth="1"/>
    <col min="6" max="6" width="12.00390625" style="337" customWidth="1"/>
    <col min="7" max="16384" width="11.421875" style="337" customWidth="1"/>
  </cols>
  <sheetData>
    <row r="1" spans="1:3" ht="18">
      <c r="A1" s="335" t="s">
        <v>171</v>
      </c>
      <c r="B1" s="336"/>
      <c r="C1" s="336"/>
    </row>
    <row r="2" spans="1:3" ht="18">
      <c r="A2" s="336" t="s">
        <v>172</v>
      </c>
      <c r="B2" s="336"/>
      <c r="C2" s="336"/>
    </row>
    <row r="3" spans="1:3" ht="18">
      <c r="A3" s="338" t="s">
        <v>393</v>
      </c>
      <c r="B3" s="336"/>
      <c r="C3" s="336" t="s">
        <v>394</v>
      </c>
    </row>
    <row r="5" spans="1:5" ht="12.75">
      <c r="A5" s="339" t="s">
        <v>173</v>
      </c>
      <c r="B5" s="340" t="s">
        <v>148</v>
      </c>
      <c r="C5" s="341"/>
      <c r="D5" s="341"/>
      <c r="E5" s="342"/>
    </row>
    <row r="7" spans="1:5" ht="12.75">
      <c r="A7" s="343" t="s">
        <v>174</v>
      </c>
      <c r="C7" s="340" t="s">
        <v>235</v>
      </c>
      <c r="D7" s="341"/>
      <c r="E7" s="342"/>
    </row>
    <row r="9" spans="1:5" ht="12.75">
      <c r="A9" s="343" t="s">
        <v>176</v>
      </c>
      <c r="C9" s="340" t="s">
        <v>236</v>
      </c>
      <c r="D9" s="341"/>
      <c r="E9" s="342"/>
    </row>
    <row r="11" spans="1:3" ht="12.75">
      <c r="A11" s="343" t="s">
        <v>178</v>
      </c>
      <c r="B11" s="340" t="s">
        <v>293</v>
      </c>
      <c r="C11" s="342"/>
    </row>
    <row r="13" spans="1:3" ht="12.75">
      <c r="A13" s="343" t="s">
        <v>179</v>
      </c>
      <c r="B13" s="340" t="s">
        <v>380</v>
      </c>
      <c r="C13" s="342"/>
    </row>
    <row r="15" spans="1:4" ht="15">
      <c r="A15" s="343" t="s">
        <v>180</v>
      </c>
      <c r="C15" s="1" t="s">
        <v>340</v>
      </c>
      <c r="D15" s="342"/>
    </row>
    <row r="18" ht="12.75">
      <c r="A18" s="343" t="s">
        <v>261</v>
      </c>
    </row>
    <row r="19" spans="1:6" ht="12.75">
      <c r="A19" s="344" t="s">
        <v>262</v>
      </c>
      <c r="B19" s="345"/>
      <c r="C19" s="345"/>
      <c r="D19" s="345"/>
      <c r="E19" s="345"/>
      <c r="F19" s="345"/>
    </row>
    <row r="20" spans="1:6" ht="12.75">
      <c r="A20" s="746" t="s">
        <v>263</v>
      </c>
      <c r="B20" s="747"/>
      <c r="C20" s="747"/>
      <c r="D20" s="747"/>
      <c r="E20" s="747"/>
      <c r="F20" s="747"/>
    </row>
    <row r="21" spans="1:6" ht="12.75">
      <c r="A21" s="746" t="s">
        <v>374</v>
      </c>
      <c r="B21" s="747"/>
      <c r="C21" s="747"/>
      <c r="D21" s="747"/>
      <c r="E21" s="747"/>
      <c r="F21" s="747"/>
    </row>
    <row r="23" ht="12.75">
      <c r="A23" s="343" t="s">
        <v>397</v>
      </c>
    </row>
    <row r="24" ht="12.75">
      <c r="A24" s="343"/>
    </row>
    <row r="25" spans="1:6" ht="12.75">
      <c r="A25" s="346" t="s">
        <v>182</v>
      </c>
      <c r="C25" s="347" t="s">
        <v>183</v>
      </c>
      <c r="F25" s="347" t="s">
        <v>184</v>
      </c>
    </row>
    <row r="27" spans="1:6" ht="12.75">
      <c r="A27" s="348">
        <v>1</v>
      </c>
      <c r="B27" s="337" t="s">
        <v>185</v>
      </c>
      <c r="F27" s="337">
        <v>1</v>
      </c>
    </row>
    <row r="28" ht="12.75">
      <c r="A28" s="348"/>
    </row>
    <row r="30" ht="12.75">
      <c r="A30" s="339" t="s">
        <v>398</v>
      </c>
    </row>
    <row r="32" spans="1:6" ht="12.75">
      <c r="A32" s="347" t="s">
        <v>182</v>
      </c>
      <c r="C32" s="347" t="s">
        <v>186</v>
      </c>
      <c r="F32" s="347" t="s">
        <v>187</v>
      </c>
    </row>
    <row r="33" spans="1:6" ht="12.75">
      <c r="A33" s="347"/>
      <c r="C33" s="347"/>
      <c r="F33" s="347"/>
    </row>
    <row r="34" spans="1:6" ht="12.75">
      <c r="A34" s="348">
        <v>2</v>
      </c>
      <c r="B34" s="337" t="s">
        <v>188</v>
      </c>
      <c r="F34" s="337">
        <v>3</v>
      </c>
    </row>
    <row r="35" spans="1:6" ht="12.75">
      <c r="A35" s="346" t="s">
        <v>70</v>
      </c>
      <c r="B35" s="337" t="s">
        <v>11</v>
      </c>
      <c r="F35" s="337">
        <v>1</v>
      </c>
    </row>
    <row r="36" spans="1:6" ht="12.75">
      <c r="A36" s="346" t="s">
        <v>71</v>
      </c>
      <c r="B36" s="337" t="s">
        <v>12</v>
      </c>
      <c r="F36" s="337">
        <v>2</v>
      </c>
    </row>
    <row r="37" spans="1:6" ht="12.75">
      <c r="A37" s="348">
        <v>3</v>
      </c>
      <c r="B37" s="337" t="s">
        <v>13</v>
      </c>
      <c r="F37" s="337">
        <v>1.75</v>
      </c>
    </row>
    <row r="38" spans="1:8" ht="12.75">
      <c r="A38" s="346" t="s">
        <v>73</v>
      </c>
      <c r="B38" s="337" t="s">
        <v>14</v>
      </c>
      <c r="F38" s="337">
        <v>1.75</v>
      </c>
      <c r="G38" s="199" t="s">
        <v>358</v>
      </c>
      <c r="H38" s="200"/>
    </row>
    <row r="39" spans="1:8" ht="12.75">
      <c r="A39" s="348">
        <v>4</v>
      </c>
      <c r="B39" s="748" t="s">
        <v>264</v>
      </c>
      <c r="C39" s="748"/>
      <c r="D39" s="748"/>
      <c r="E39" s="748"/>
      <c r="F39" s="337">
        <v>0</v>
      </c>
      <c r="G39" s="349"/>
      <c r="H39" s="349"/>
    </row>
    <row r="40" spans="1:6" ht="12.75">
      <c r="A40" s="348">
        <v>5</v>
      </c>
      <c r="B40" s="337" t="s">
        <v>15</v>
      </c>
      <c r="F40" s="337">
        <v>2</v>
      </c>
    </row>
    <row r="41" spans="1:6" ht="12.75">
      <c r="A41" s="348">
        <v>6</v>
      </c>
      <c r="B41" s="343" t="s">
        <v>189</v>
      </c>
      <c r="F41" s="337">
        <v>6.75</v>
      </c>
    </row>
    <row r="44" ht="12.75">
      <c r="A44" s="343" t="s">
        <v>399</v>
      </c>
    </row>
    <row r="46" spans="1:6" ht="12.75">
      <c r="A46" s="347" t="s">
        <v>182</v>
      </c>
      <c r="C46" s="347" t="s">
        <v>190</v>
      </c>
      <c r="F46" s="347" t="s">
        <v>191</v>
      </c>
    </row>
    <row r="47" spans="1:4" ht="12.75">
      <c r="A47" s="347"/>
      <c r="D47" s="347"/>
    </row>
    <row r="48" spans="2:6" ht="12.75">
      <c r="B48" s="350" t="s">
        <v>305</v>
      </c>
      <c r="C48" s="349"/>
      <c r="D48" s="349"/>
      <c r="E48" s="349"/>
      <c r="F48" s="349"/>
    </row>
    <row r="49" spans="1:7" ht="12.75">
      <c r="A49" s="348">
        <v>7</v>
      </c>
      <c r="B49" s="337" t="s">
        <v>16</v>
      </c>
      <c r="F49" s="351">
        <v>157526</v>
      </c>
      <c r="G49" s="347"/>
    </row>
    <row r="50" spans="1:7" ht="12.75">
      <c r="A50" s="346" t="s">
        <v>77</v>
      </c>
      <c r="B50" s="337" t="s">
        <v>17</v>
      </c>
      <c r="F50" s="351">
        <v>31766</v>
      </c>
      <c r="G50" s="347"/>
    </row>
    <row r="51" spans="1:6" ht="12.75">
      <c r="A51" s="348">
        <v>8</v>
      </c>
      <c r="B51" s="337" t="s">
        <v>19</v>
      </c>
      <c r="F51" s="351">
        <v>63558</v>
      </c>
    </row>
    <row r="52" spans="1:6" ht="12.75">
      <c r="A52" s="348">
        <v>9</v>
      </c>
      <c r="B52" s="337" t="s">
        <v>20</v>
      </c>
      <c r="F52" s="351">
        <v>16838</v>
      </c>
    </row>
    <row r="54" spans="2:3" ht="12.75">
      <c r="B54" s="350" t="s">
        <v>306</v>
      </c>
      <c r="C54" s="349"/>
    </row>
    <row r="55" spans="1:8" ht="12.75">
      <c r="A55" s="348">
        <v>10</v>
      </c>
      <c r="B55" s="337" t="s">
        <v>265</v>
      </c>
      <c r="F55" s="351">
        <v>40395</v>
      </c>
      <c r="G55" s="199" t="s">
        <v>359</v>
      </c>
      <c r="H55" s="200"/>
    </row>
    <row r="56" spans="1:6" ht="12.75">
      <c r="A56" s="346" t="s">
        <v>83</v>
      </c>
      <c r="B56" s="337" t="s">
        <v>266</v>
      </c>
      <c r="F56" s="351">
        <v>40395</v>
      </c>
    </row>
    <row r="57" spans="1:6" ht="12.75">
      <c r="A57" s="346" t="s">
        <v>268</v>
      </c>
      <c r="B57" s="748" t="s">
        <v>269</v>
      </c>
      <c r="C57" s="748"/>
      <c r="D57" s="748"/>
      <c r="E57" s="748"/>
      <c r="F57" s="351">
        <v>0</v>
      </c>
    </row>
    <row r="58" spans="1:6" ht="12.75">
      <c r="A58" s="348">
        <v>11</v>
      </c>
      <c r="B58" s="337" t="s">
        <v>270</v>
      </c>
      <c r="F58" s="351">
        <v>39437</v>
      </c>
    </row>
    <row r="59" spans="1:6" ht="12.75">
      <c r="A59" s="347" t="s">
        <v>85</v>
      </c>
      <c r="B59" s="337" t="s">
        <v>271</v>
      </c>
      <c r="F59" s="351">
        <v>39437</v>
      </c>
    </row>
    <row r="60" spans="1:6" ht="12.75">
      <c r="A60" s="347" t="s">
        <v>86</v>
      </c>
      <c r="B60" s="337" t="s">
        <v>22</v>
      </c>
      <c r="F60" s="351">
        <v>0</v>
      </c>
    </row>
    <row r="61" spans="1:6" ht="12.75">
      <c r="A61" s="348">
        <v>12</v>
      </c>
      <c r="B61" s="337" t="s">
        <v>272</v>
      </c>
      <c r="F61" s="351">
        <v>0</v>
      </c>
    </row>
    <row r="62" spans="1:6" ht="12.75">
      <c r="A62" s="348">
        <v>13</v>
      </c>
      <c r="B62" s="337" t="s">
        <v>273</v>
      </c>
      <c r="F62" s="351">
        <v>724</v>
      </c>
    </row>
    <row r="63" spans="1:6" ht="12.75">
      <c r="A63" s="348">
        <v>14</v>
      </c>
      <c r="B63" s="337" t="s">
        <v>402</v>
      </c>
      <c r="F63" s="351">
        <v>12131</v>
      </c>
    </row>
    <row r="64" spans="1:8" ht="12.75">
      <c r="A64" s="346" t="s">
        <v>90</v>
      </c>
      <c r="B64" s="337" t="s">
        <v>274</v>
      </c>
      <c r="F64" s="351">
        <v>0</v>
      </c>
      <c r="G64" s="199" t="s">
        <v>360</v>
      </c>
      <c r="H64" s="200"/>
    </row>
    <row r="65" spans="1:7" ht="12.75">
      <c r="A65" s="348">
        <v>15</v>
      </c>
      <c r="B65" s="337" t="s">
        <v>192</v>
      </c>
      <c r="F65" s="351">
        <v>0</v>
      </c>
      <c r="G65" s="347"/>
    </row>
    <row r="66" spans="1:6" ht="12.75">
      <c r="A66" s="348">
        <v>16</v>
      </c>
      <c r="B66" s="337" t="s">
        <v>23</v>
      </c>
      <c r="F66" s="351">
        <v>0</v>
      </c>
    </row>
    <row r="68" spans="1:6" ht="12.75">
      <c r="A68" s="348">
        <v>17</v>
      </c>
      <c r="B68" s="337" t="s">
        <v>24</v>
      </c>
      <c r="F68" s="351">
        <v>6500</v>
      </c>
    </row>
    <row r="69" spans="1:6" ht="40.5" customHeight="1">
      <c r="A69" s="348">
        <v>18</v>
      </c>
      <c r="B69" s="337" t="s">
        <v>25</v>
      </c>
      <c r="F69" s="351">
        <v>0</v>
      </c>
    </row>
    <row r="70" spans="1:6" ht="12.75">
      <c r="A70" s="348">
        <v>19</v>
      </c>
      <c r="B70" s="337" t="s">
        <v>26</v>
      </c>
      <c r="F70" s="351">
        <v>32017</v>
      </c>
    </row>
    <row r="71" spans="1:6" ht="12.75">
      <c r="A71" s="348">
        <v>20</v>
      </c>
      <c r="B71" s="337" t="s">
        <v>193</v>
      </c>
      <c r="F71" s="352">
        <v>2273.25</v>
      </c>
    </row>
    <row r="72" spans="1:6" ht="12.75">
      <c r="A72" s="348">
        <v>21</v>
      </c>
      <c r="B72" s="337" t="s">
        <v>28</v>
      </c>
      <c r="F72" s="352">
        <v>33918.75</v>
      </c>
    </row>
    <row r="73" spans="1:6" ht="12.75">
      <c r="A73" s="348">
        <v>22</v>
      </c>
      <c r="B73" s="343" t="s">
        <v>194</v>
      </c>
      <c r="F73" s="337">
        <v>405318</v>
      </c>
    </row>
    <row r="74" spans="1:6" ht="12.75">
      <c r="A74" s="346" t="s">
        <v>101</v>
      </c>
      <c r="B74" s="337" t="s">
        <v>29</v>
      </c>
      <c r="F74" s="351">
        <v>113981</v>
      </c>
    </row>
    <row r="75" spans="1:6" ht="12.75">
      <c r="A75" s="348">
        <v>23</v>
      </c>
      <c r="B75" s="343" t="s">
        <v>289</v>
      </c>
      <c r="F75" s="337">
        <v>519299</v>
      </c>
    </row>
    <row r="76" ht="12.75">
      <c r="A76" s="347"/>
    </row>
    <row r="77" ht="12.75">
      <c r="A77" s="347"/>
    </row>
    <row r="78" ht="12.75">
      <c r="A78" s="339" t="s">
        <v>404</v>
      </c>
    </row>
    <row r="80" spans="1:6" ht="12.75">
      <c r="A80" s="347" t="s">
        <v>195</v>
      </c>
      <c r="C80" s="353" t="s">
        <v>190</v>
      </c>
      <c r="E80" s="347" t="s">
        <v>6</v>
      </c>
      <c r="F80" s="347" t="s">
        <v>196</v>
      </c>
    </row>
    <row r="82" spans="2:5" ht="12.75">
      <c r="B82" s="350" t="s">
        <v>197</v>
      </c>
      <c r="C82" s="350"/>
      <c r="D82" s="350"/>
      <c r="E82" s="349"/>
    </row>
    <row r="83" spans="2:5" ht="12.75">
      <c r="B83" s="350" t="s">
        <v>198</v>
      </c>
      <c r="C83" s="350"/>
      <c r="D83" s="350"/>
      <c r="E83" s="349"/>
    </row>
    <row r="84" spans="2:5" ht="12.75">
      <c r="B84" s="350" t="s">
        <v>199</v>
      </c>
      <c r="C84" s="350"/>
      <c r="D84" s="350"/>
      <c r="E84" s="349"/>
    </row>
    <row r="85" spans="2:5" ht="12.75">
      <c r="B85" s="350" t="s">
        <v>308</v>
      </c>
      <c r="C85" s="350"/>
      <c r="D85" s="350"/>
      <c r="E85" s="349"/>
    </row>
    <row r="86" spans="1:6" ht="12.75">
      <c r="A86" s="348">
        <v>24</v>
      </c>
      <c r="B86" s="337" t="s">
        <v>275</v>
      </c>
      <c r="E86" s="351">
        <v>1468</v>
      </c>
      <c r="F86" s="351">
        <v>36689</v>
      </c>
    </row>
    <row r="87" spans="1:7" ht="12.75">
      <c r="A87" s="347" t="s">
        <v>104</v>
      </c>
      <c r="B87" s="337" t="s">
        <v>276</v>
      </c>
      <c r="E87" s="351">
        <v>1135</v>
      </c>
      <c r="F87" s="351">
        <v>36689</v>
      </c>
      <c r="G87" s="354"/>
    </row>
    <row r="88" spans="1:9" ht="12.75">
      <c r="A88" s="347" t="s">
        <v>106</v>
      </c>
      <c r="B88" s="337" t="s">
        <v>405</v>
      </c>
      <c r="E88" s="337">
        <v>935</v>
      </c>
      <c r="F88" s="347" t="s">
        <v>200</v>
      </c>
      <c r="G88" s="749" t="s">
        <v>361</v>
      </c>
      <c r="H88" s="749"/>
      <c r="I88" s="749"/>
    </row>
    <row r="89" spans="1:9" ht="12.75">
      <c r="A89" s="347" t="s">
        <v>107</v>
      </c>
      <c r="B89" s="337" t="s">
        <v>406</v>
      </c>
      <c r="E89" s="337">
        <v>200</v>
      </c>
      <c r="F89" s="347" t="s">
        <v>200</v>
      </c>
      <c r="G89" s="749" t="s">
        <v>361</v>
      </c>
      <c r="H89" s="749"/>
      <c r="I89" s="749"/>
    </row>
    <row r="90" spans="1:6" ht="12.75">
      <c r="A90" s="347" t="s">
        <v>108</v>
      </c>
      <c r="B90" s="337" t="s">
        <v>33</v>
      </c>
      <c r="E90" s="337">
        <v>333</v>
      </c>
      <c r="F90" s="337" t="s">
        <v>335</v>
      </c>
    </row>
    <row r="91" spans="1:6" ht="12.75">
      <c r="A91" s="347" t="s">
        <v>109</v>
      </c>
      <c r="B91" s="337" t="s">
        <v>277</v>
      </c>
      <c r="E91" s="337">
        <v>0</v>
      </c>
      <c r="F91" s="337">
        <v>0</v>
      </c>
    </row>
    <row r="92" spans="1:6" ht="12.75">
      <c r="A92" s="347" t="s">
        <v>110</v>
      </c>
      <c r="B92" s="337" t="s">
        <v>278</v>
      </c>
      <c r="E92" s="337">
        <v>0</v>
      </c>
      <c r="F92" s="337">
        <v>0</v>
      </c>
    </row>
    <row r="93" spans="1:6" ht="12.75">
      <c r="A93" s="347" t="s">
        <v>111</v>
      </c>
      <c r="B93" s="337" t="s">
        <v>279</v>
      </c>
      <c r="E93" s="337">
        <v>0</v>
      </c>
      <c r="F93" s="347" t="s">
        <v>200</v>
      </c>
    </row>
    <row r="94" spans="1:6" ht="12.75">
      <c r="A94" s="348">
        <v>25</v>
      </c>
      <c r="B94" s="748" t="s">
        <v>280</v>
      </c>
      <c r="C94" s="748"/>
      <c r="D94" s="748"/>
      <c r="E94" s="337">
        <v>844</v>
      </c>
      <c r="F94" s="351">
        <v>30776</v>
      </c>
    </row>
    <row r="95" spans="1:7" ht="12.75">
      <c r="A95" s="347" t="s">
        <v>105</v>
      </c>
      <c r="B95" s="748" t="s">
        <v>281</v>
      </c>
      <c r="C95" s="748"/>
      <c r="D95" s="748"/>
      <c r="E95" s="337">
        <v>0</v>
      </c>
      <c r="F95" s="351">
        <v>5000</v>
      </c>
      <c r="G95" s="354" t="s">
        <v>362</v>
      </c>
    </row>
    <row r="96" spans="1:6" ht="12.75">
      <c r="A96" s="348">
        <v>26</v>
      </c>
      <c r="B96" s="337" t="s">
        <v>309</v>
      </c>
      <c r="E96" s="337">
        <v>0</v>
      </c>
      <c r="F96" s="337">
        <v>0</v>
      </c>
    </row>
    <row r="97" ht="12.75">
      <c r="B97" s="337" t="s">
        <v>310</v>
      </c>
    </row>
    <row r="99" spans="2:9" ht="12.75">
      <c r="B99" s="350" t="s">
        <v>201</v>
      </c>
      <c r="C99" s="350"/>
      <c r="D99" s="350"/>
      <c r="G99" s="355" t="s">
        <v>363</v>
      </c>
      <c r="H99" s="354"/>
      <c r="I99" s="354"/>
    </row>
    <row r="100" spans="2:4" ht="12.75">
      <c r="B100" s="350" t="s">
        <v>311</v>
      </c>
      <c r="C100" s="350"/>
      <c r="D100" s="350"/>
    </row>
    <row r="101" spans="1:7" ht="12.75">
      <c r="A101" s="348">
        <v>27</v>
      </c>
      <c r="B101" s="337" t="s">
        <v>409</v>
      </c>
      <c r="E101" s="337">
        <v>0</v>
      </c>
      <c r="F101" s="337">
        <v>272</v>
      </c>
      <c r="G101" s="354" t="s">
        <v>364</v>
      </c>
    </row>
    <row r="102" spans="1:6" ht="12.75">
      <c r="A102" s="346" t="s">
        <v>312</v>
      </c>
      <c r="B102" s="343" t="s">
        <v>290</v>
      </c>
      <c r="E102" s="337">
        <v>0</v>
      </c>
      <c r="F102" s="337">
        <v>213</v>
      </c>
    </row>
    <row r="103" spans="1:6" ht="12.75">
      <c r="A103" s="347" t="s">
        <v>313</v>
      </c>
      <c r="B103" s="343" t="s">
        <v>291</v>
      </c>
      <c r="E103" s="337">
        <v>0</v>
      </c>
      <c r="F103" s="337">
        <v>31</v>
      </c>
    </row>
    <row r="104" spans="1:7" ht="12.75">
      <c r="A104" s="348">
        <v>28</v>
      </c>
      <c r="B104" s="337" t="s">
        <v>314</v>
      </c>
      <c r="E104" s="337">
        <v>0</v>
      </c>
      <c r="F104" s="337">
        <v>272</v>
      </c>
      <c r="G104" s="354" t="s">
        <v>365</v>
      </c>
    </row>
    <row r="105" spans="1:10" ht="12.75">
      <c r="A105" s="348">
        <v>29</v>
      </c>
      <c r="B105" s="337" t="s">
        <v>366</v>
      </c>
      <c r="E105" s="347"/>
      <c r="G105" s="356" t="s">
        <v>367</v>
      </c>
      <c r="H105" s="345"/>
      <c r="I105" s="345"/>
      <c r="J105" s="345"/>
    </row>
    <row r="106" spans="1:14" ht="12.75">
      <c r="A106" s="348"/>
      <c r="E106" s="347"/>
      <c r="G106" s="356" t="s">
        <v>368</v>
      </c>
      <c r="H106" s="356"/>
      <c r="I106" s="356"/>
      <c r="J106" s="356"/>
      <c r="K106" s="354"/>
      <c r="L106" s="354"/>
      <c r="M106" s="354"/>
      <c r="N106" s="354"/>
    </row>
    <row r="107" spans="1:6" ht="12.75">
      <c r="A107" s="348">
        <v>30</v>
      </c>
      <c r="B107" s="748" t="s">
        <v>315</v>
      </c>
      <c r="C107" s="748"/>
      <c r="E107" s="337">
        <v>0</v>
      </c>
      <c r="F107" s="351">
        <v>20680</v>
      </c>
    </row>
    <row r="108" ht="12.75">
      <c r="A108" s="348"/>
    </row>
    <row r="109" spans="1:2" ht="12.75">
      <c r="A109" s="348">
        <v>31</v>
      </c>
      <c r="B109" s="337" t="s">
        <v>35</v>
      </c>
    </row>
    <row r="111" spans="1:6" ht="12.75">
      <c r="A111" s="348">
        <v>32</v>
      </c>
      <c r="B111" s="337" t="s">
        <v>202</v>
      </c>
      <c r="E111" s="337">
        <v>0</v>
      </c>
      <c r="F111" s="337">
        <v>150</v>
      </c>
    </row>
    <row r="112" ht="12.75">
      <c r="A112" s="348"/>
    </row>
    <row r="113" spans="1:6" ht="12.75">
      <c r="A113" s="348">
        <v>33</v>
      </c>
      <c r="B113" s="337" t="s">
        <v>203</v>
      </c>
      <c r="E113" s="337">
        <v>0</v>
      </c>
      <c r="F113" s="337">
        <v>10</v>
      </c>
    </row>
    <row r="114" ht="12.75">
      <c r="A114" s="348"/>
    </row>
    <row r="115" spans="1:6" ht="12.75">
      <c r="A115" s="348">
        <v>34</v>
      </c>
      <c r="B115" s="337" t="s">
        <v>316</v>
      </c>
      <c r="E115" s="337">
        <v>0</v>
      </c>
      <c r="F115" s="337">
        <v>28</v>
      </c>
    </row>
    <row r="117" spans="1:6" ht="12.75">
      <c r="A117" s="348">
        <v>35</v>
      </c>
      <c r="B117" s="748" t="s">
        <v>317</v>
      </c>
      <c r="C117" s="748"/>
      <c r="D117" s="748"/>
      <c r="E117" s="337">
        <v>32</v>
      </c>
      <c r="F117" s="337">
        <v>537</v>
      </c>
    </row>
    <row r="118" ht="12.75">
      <c r="A118" s="348"/>
    </row>
    <row r="119" spans="1:6" ht="12.75">
      <c r="A119" s="348">
        <v>36</v>
      </c>
      <c r="B119" s="337" t="s">
        <v>318</v>
      </c>
      <c r="E119" s="337">
        <v>0</v>
      </c>
      <c r="F119" s="337">
        <v>22</v>
      </c>
    </row>
    <row r="121" spans="1:6" ht="12.75">
      <c r="A121" s="348">
        <v>37</v>
      </c>
      <c r="B121" s="337" t="s">
        <v>41</v>
      </c>
      <c r="E121" s="337">
        <v>0</v>
      </c>
      <c r="F121" s="337">
        <v>0</v>
      </c>
    </row>
    <row r="124" ht="12.75">
      <c r="A124" s="343" t="s">
        <v>407</v>
      </c>
    </row>
    <row r="125" ht="12.75">
      <c r="A125" s="343"/>
    </row>
    <row r="126" spans="1:6" ht="12.75">
      <c r="A126" s="343"/>
      <c r="F126" s="347" t="s">
        <v>184</v>
      </c>
    </row>
    <row r="128" ht="12.75">
      <c r="B128" s="350" t="s">
        <v>319</v>
      </c>
    </row>
    <row r="129" spans="1:6" ht="12.75">
      <c r="A129" s="348">
        <v>38</v>
      </c>
      <c r="B129" s="337" t="s">
        <v>45</v>
      </c>
      <c r="F129" s="351">
        <v>4948</v>
      </c>
    </row>
    <row r="130" spans="1:6" ht="12.75">
      <c r="A130" s="348">
        <v>39</v>
      </c>
      <c r="B130" s="337" t="s">
        <v>46</v>
      </c>
      <c r="F130" s="351">
        <v>1231</v>
      </c>
    </row>
    <row r="131" spans="1:6" ht="12.75">
      <c r="A131" s="348">
        <v>40</v>
      </c>
      <c r="B131" s="337" t="s">
        <v>47</v>
      </c>
      <c r="F131" s="337">
        <v>0</v>
      </c>
    </row>
    <row r="132" spans="1:6" ht="12.75">
      <c r="A132" s="348">
        <v>41</v>
      </c>
      <c r="B132" s="337" t="s">
        <v>204</v>
      </c>
      <c r="F132" s="351">
        <v>4868</v>
      </c>
    </row>
    <row r="134" spans="2:5" ht="12.75">
      <c r="B134" s="350" t="s">
        <v>205</v>
      </c>
      <c r="C134" s="350"/>
      <c r="D134" s="350"/>
      <c r="E134" s="350"/>
    </row>
    <row r="135" spans="2:9" ht="12.75">
      <c r="B135" s="350" t="s">
        <v>320</v>
      </c>
      <c r="C135" s="350"/>
      <c r="D135" s="350"/>
      <c r="E135" s="350"/>
      <c r="G135" s="354"/>
      <c r="H135" s="354"/>
      <c r="I135" s="354"/>
    </row>
    <row r="136" spans="1:6" ht="12.75">
      <c r="A136" s="348">
        <v>42</v>
      </c>
      <c r="B136" s="337" t="s">
        <v>206</v>
      </c>
      <c r="F136" s="337">
        <v>46</v>
      </c>
    </row>
    <row r="137" spans="1:6" ht="12.75">
      <c r="A137" s="348">
        <v>43</v>
      </c>
      <c r="B137" s="337" t="s">
        <v>207</v>
      </c>
      <c r="F137" s="337">
        <v>15</v>
      </c>
    </row>
    <row r="138" spans="1:9" ht="12.75">
      <c r="A138" s="348">
        <v>44</v>
      </c>
      <c r="B138" s="343" t="s">
        <v>161</v>
      </c>
      <c r="F138" s="337">
        <v>61</v>
      </c>
      <c r="G138" s="749" t="s">
        <v>282</v>
      </c>
      <c r="H138" s="748"/>
      <c r="I138" s="748"/>
    </row>
    <row r="139" spans="1:9" ht="12.75">
      <c r="A139" s="347" t="s">
        <v>321</v>
      </c>
      <c r="B139" s="337" t="s">
        <v>208</v>
      </c>
      <c r="F139" s="337">
        <v>25</v>
      </c>
      <c r="G139" s="749" t="s">
        <v>322</v>
      </c>
      <c r="H139" s="748"/>
      <c r="I139" s="748"/>
    </row>
    <row r="140" spans="1:9" ht="12.75">
      <c r="A140" s="347" t="s">
        <v>323</v>
      </c>
      <c r="B140" s="337" t="s">
        <v>209</v>
      </c>
      <c r="F140" s="337">
        <v>8</v>
      </c>
      <c r="G140" s="749" t="s">
        <v>322</v>
      </c>
      <c r="H140" s="748"/>
      <c r="I140" s="748"/>
    </row>
    <row r="141" spans="1:7" ht="12.75">
      <c r="A141" s="348">
        <v>45</v>
      </c>
      <c r="B141" s="748" t="s">
        <v>283</v>
      </c>
      <c r="C141" s="748"/>
      <c r="D141" s="748"/>
      <c r="E141" s="748"/>
      <c r="G141" s="354" t="s">
        <v>284</v>
      </c>
    </row>
    <row r="143" spans="2:5" ht="12.75">
      <c r="B143" s="350" t="s">
        <v>210</v>
      </c>
      <c r="C143" s="350"/>
      <c r="D143" s="350"/>
      <c r="E143" s="350"/>
    </row>
    <row r="144" spans="2:9" ht="12.75">
      <c r="B144" s="350" t="s">
        <v>324</v>
      </c>
      <c r="C144" s="350"/>
      <c r="D144" s="350"/>
      <c r="E144" s="350"/>
      <c r="G144" s="354"/>
      <c r="H144" s="354"/>
      <c r="I144" s="354"/>
    </row>
    <row r="145" spans="1:6" ht="12.75">
      <c r="A145" s="348">
        <v>46</v>
      </c>
      <c r="B145" s="337" t="s">
        <v>206</v>
      </c>
      <c r="F145" s="337">
        <v>186</v>
      </c>
    </row>
    <row r="146" spans="1:6" ht="12.75">
      <c r="A146" s="348">
        <v>47</v>
      </c>
      <c r="B146" s="337" t="s">
        <v>207</v>
      </c>
      <c r="F146" s="337">
        <v>15</v>
      </c>
    </row>
    <row r="147" spans="1:9" ht="12.75">
      <c r="A147" s="348">
        <v>48</v>
      </c>
      <c r="B147" s="343" t="s">
        <v>161</v>
      </c>
      <c r="F147" s="337">
        <v>201</v>
      </c>
      <c r="G147" s="749" t="s">
        <v>282</v>
      </c>
      <c r="H147" s="748"/>
      <c r="I147" s="748"/>
    </row>
    <row r="148" spans="1:9" ht="12.75">
      <c r="A148" s="347" t="s">
        <v>325</v>
      </c>
      <c r="B148" s="337" t="s">
        <v>211</v>
      </c>
      <c r="F148" s="337">
        <v>129</v>
      </c>
      <c r="G148" s="749" t="s">
        <v>326</v>
      </c>
      <c r="H148" s="748"/>
      <c r="I148" s="748"/>
    </row>
    <row r="149" spans="1:9" ht="12.75">
      <c r="A149" s="347" t="s">
        <v>327</v>
      </c>
      <c r="B149" s="337" t="s">
        <v>212</v>
      </c>
      <c r="F149" s="337">
        <v>8</v>
      </c>
      <c r="G149" s="749" t="s">
        <v>326</v>
      </c>
      <c r="H149" s="748"/>
      <c r="I149" s="748"/>
    </row>
    <row r="150" spans="1:7" ht="12.75">
      <c r="A150" s="348">
        <v>49</v>
      </c>
      <c r="B150" s="748" t="s">
        <v>285</v>
      </c>
      <c r="C150" s="748"/>
      <c r="D150" s="748"/>
      <c r="F150" s="337">
        <v>56</v>
      </c>
      <c r="G150" s="354" t="s">
        <v>286</v>
      </c>
    </row>
    <row r="152" spans="2:4" ht="12.75">
      <c r="B152" s="350" t="s">
        <v>369</v>
      </c>
      <c r="C152" s="350"/>
      <c r="D152" s="350"/>
    </row>
    <row r="153" spans="1:6" ht="12.75">
      <c r="A153" s="348">
        <v>50</v>
      </c>
      <c r="B153" s="337" t="s">
        <v>213</v>
      </c>
      <c r="F153" s="337">
        <v>36</v>
      </c>
    </row>
    <row r="154" spans="1:6" ht="12.75">
      <c r="A154" s="348">
        <v>51</v>
      </c>
      <c r="B154" s="337" t="s">
        <v>214</v>
      </c>
      <c r="F154" s="337">
        <v>782</v>
      </c>
    </row>
    <row r="155" spans="1:6" ht="12.75">
      <c r="A155" s="348">
        <v>52</v>
      </c>
      <c r="B155" s="337" t="s">
        <v>287</v>
      </c>
      <c r="F155" s="337">
        <v>0</v>
      </c>
    </row>
    <row r="156" spans="1:6" ht="12.75">
      <c r="A156" s="348">
        <v>53</v>
      </c>
      <c r="B156" s="337" t="s">
        <v>215</v>
      </c>
      <c r="F156" s="337">
        <v>0</v>
      </c>
    </row>
    <row r="157" spans="2:4" ht="12.75">
      <c r="B157" s="748" t="s">
        <v>288</v>
      </c>
      <c r="C157" s="748"/>
      <c r="D157" s="748"/>
    </row>
    <row r="158" spans="1:9" ht="12.75">
      <c r="A158" s="348">
        <v>54</v>
      </c>
      <c r="B158" s="337" t="s">
        <v>215</v>
      </c>
      <c r="F158" s="337">
        <v>0</v>
      </c>
      <c r="G158" s="356" t="s">
        <v>370</v>
      </c>
      <c r="H158" s="345"/>
      <c r="I158" s="345"/>
    </row>
    <row r="159" spans="2:9" ht="12.75">
      <c r="B159" s="337" t="s">
        <v>216</v>
      </c>
      <c r="G159" s="356" t="s">
        <v>371</v>
      </c>
      <c r="H159" s="345"/>
      <c r="I159" s="345"/>
    </row>
    <row r="161" ht="12.75">
      <c r="A161" s="343" t="s">
        <v>408</v>
      </c>
    </row>
    <row r="163" spans="1:6" ht="12.75">
      <c r="A163" s="347" t="s">
        <v>195</v>
      </c>
      <c r="C163" s="347" t="s">
        <v>190</v>
      </c>
      <c r="F163" s="347" t="s">
        <v>184</v>
      </c>
    </row>
    <row r="165" spans="1:6" ht="12.75">
      <c r="A165" s="348">
        <v>55</v>
      </c>
      <c r="B165" s="337" t="s">
        <v>63</v>
      </c>
      <c r="F165" s="337">
        <v>79</v>
      </c>
    </row>
    <row r="166" spans="1:6" ht="12.75">
      <c r="A166" s="348">
        <v>56</v>
      </c>
      <c r="B166" s="337" t="s">
        <v>217</v>
      </c>
      <c r="F166" s="337">
        <v>73</v>
      </c>
    </row>
    <row r="167" ht="12.75">
      <c r="B167" s="337" t="s">
        <v>218</v>
      </c>
    </row>
    <row r="168" spans="1:6" ht="12.75">
      <c r="A168" s="348">
        <v>57</v>
      </c>
      <c r="B168" s="337" t="s">
        <v>65</v>
      </c>
      <c r="F168" s="351">
        <v>2188</v>
      </c>
    </row>
    <row r="169" spans="1:7" ht="12.75">
      <c r="A169" s="348">
        <v>58</v>
      </c>
      <c r="B169" s="337" t="s">
        <v>66</v>
      </c>
      <c r="F169" s="337">
        <v>22</v>
      </c>
      <c r="G169" s="356" t="s">
        <v>372</v>
      </c>
    </row>
    <row r="171" spans="1:2" ht="15">
      <c r="A171" s="357" t="s">
        <v>373</v>
      </c>
      <c r="B171" s="358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cphillips@csum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361" customWidth="1"/>
    <col min="4" max="4" width="12.00390625" style="361" customWidth="1"/>
    <col min="5" max="5" width="11.7109375" style="361" customWidth="1"/>
    <col min="6" max="6" width="12.00390625" style="361" customWidth="1"/>
    <col min="7" max="16384" width="11.421875" style="361" customWidth="1"/>
  </cols>
  <sheetData>
    <row r="1" spans="1:3" ht="18">
      <c r="A1" s="359" t="s">
        <v>171</v>
      </c>
      <c r="B1" s="360"/>
      <c r="C1" s="360"/>
    </row>
    <row r="2" spans="1:3" ht="18">
      <c r="A2" s="360" t="s">
        <v>172</v>
      </c>
      <c r="B2" s="360"/>
      <c r="C2" s="360"/>
    </row>
    <row r="3" spans="1:3" ht="18">
      <c r="A3" s="362" t="s">
        <v>393</v>
      </c>
      <c r="B3" s="360"/>
      <c r="C3" s="360" t="s">
        <v>394</v>
      </c>
    </row>
    <row r="5" spans="1:5" ht="12.75">
      <c r="A5" s="363" t="s">
        <v>173</v>
      </c>
      <c r="B5" s="364" t="s">
        <v>432</v>
      </c>
      <c r="C5" s="365"/>
      <c r="D5" s="365"/>
      <c r="E5" s="366"/>
    </row>
    <row r="7" spans="1:5" ht="12.75">
      <c r="A7" s="367" t="s">
        <v>174</v>
      </c>
      <c r="C7" s="364" t="s">
        <v>237</v>
      </c>
      <c r="D7" s="365"/>
      <c r="E7" s="366"/>
    </row>
    <row r="9" spans="1:5" ht="12.75">
      <c r="A9" s="367" t="s">
        <v>176</v>
      </c>
      <c r="C9" s="364" t="s">
        <v>236</v>
      </c>
      <c r="D9" s="365"/>
      <c r="E9" s="366"/>
    </row>
    <row r="11" spans="1:3" ht="12.75">
      <c r="A11" s="367" t="s">
        <v>178</v>
      </c>
      <c r="B11" s="364" t="s">
        <v>341</v>
      </c>
      <c r="C11" s="366"/>
    </row>
    <row r="13" spans="1:3" ht="12.75">
      <c r="A13" s="367" t="s">
        <v>179</v>
      </c>
      <c r="B13" s="364" t="s">
        <v>342</v>
      </c>
      <c r="C13" s="366"/>
    </row>
    <row r="15" spans="1:4" ht="15">
      <c r="A15" s="367" t="s">
        <v>180</v>
      </c>
      <c r="C15" s="1" t="s">
        <v>238</v>
      </c>
      <c r="D15" s="366"/>
    </row>
    <row r="18" ht="12.75">
      <c r="A18" s="367" t="s">
        <v>261</v>
      </c>
    </row>
    <row r="19" spans="1:6" ht="12.75">
      <c r="A19" s="368" t="s">
        <v>262</v>
      </c>
      <c r="B19" s="369"/>
      <c r="C19" s="369"/>
      <c r="D19" s="369"/>
      <c r="E19" s="369"/>
      <c r="F19" s="369"/>
    </row>
    <row r="20" spans="1:6" ht="12.75">
      <c r="A20" s="752" t="s">
        <v>263</v>
      </c>
      <c r="B20" s="753"/>
      <c r="C20" s="753"/>
      <c r="D20" s="753"/>
      <c r="E20" s="753"/>
      <c r="F20" s="753"/>
    </row>
    <row r="21" spans="1:6" ht="12.75">
      <c r="A21" s="752" t="s">
        <v>374</v>
      </c>
      <c r="B21" s="753"/>
      <c r="C21" s="753"/>
      <c r="D21" s="753"/>
      <c r="E21" s="753"/>
      <c r="F21" s="753"/>
    </row>
    <row r="23" ht="12.75">
      <c r="A23" s="367" t="s">
        <v>397</v>
      </c>
    </row>
    <row r="24" ht="12.75">
      <c r="A24" s="367"/>
    </row>
    <row r="25" spans="1:6" ht="12.75">
      <c r="A25" s="370" t="s">
        <v>182</v>
      </c>
      <c r="C25" s="371" t="s">
        <v>183</v>
      </c>
      <c r="F25" s="371" t="s">
        <v>184</v>
      </c>
    </row>
    <row r="27" spans="1:6" ht="12.75">
      <c r="A27" s="372">
        <v>1</v>
      </c>
      <c r="B27" s="361" t="s">
        <v>185</v>
      </c>
      <c r="F27" s="361">
        <v>0</v>
      </c>
    </row>
    <row r="28" ht="12.75">
      <c r="A28" s="372"/>
    </row>
    <row r="30" ht="12.75">
      <c r="A30" s="363" t="s">
        <v>398</v>
      </c>
    </row>
    <row r="32" spans="1:6" ht="12.75">
      <c r="A32" s="371" t="s">
        <v>182</v>
      </c>
      <c r="C32" s="371" t="s">
        <v>186</v>
      </c>
      <c r="F32" s="371" t="s">
        <v>187</v>
      </c>
    </row>
    <row r="33" spans="1:6" ht="12.75">
      <c r="A33" s="371"/>
      <c r="C33" s="371"/>
      <c r="F33" s="371"/>
    </row>
    <row r="34" spans="1:6" ht="12.75">
      <c r="A34" s="372">
        <v>2</v>
      </c>
      <c r="B34" s="361" t="s">
        <v>188</v>
      </c>
      <c r="F34" s="361">
        <v>8.14</v>
      </c>
    </row>
    <row r="35" spans="1:6" ht="12.75">
      <c r="A35" s="370" t="s">
        <v>70</v>
      </c>
      <c r="B35" s="361" t="s">
        <v>11</v>
      </c>
      <c r="F35" s="361">
        <v>8.14</v>
      </c>
    </row>
    <row r="36" spans="1:6" ht="12.75">
      <c r="A36" s="370" t="s">
        <v>71</v>
      </c>
      <c r="B36" s="361" t="s">
        <v>12</v>
      </c>
      <c r="F36" s="361">
        <v>0</v>
      </c>
    </row>
    <row r="37" spans="1:6" ht="12.75">
      <c r="A37" s="372">
        <v>3</v>
      </c>
      <c r="B37" s="361" t="s">
        <v>13</v>
      </c>
      <c r="F37" s="361">
        <v>6.34</v>
      </c>
    </row>
    <row r="38" spans="1:8" ht="12.75">
      <c r="A38" s="370" t="s">
        <v>73</v>
      </c>
      <c r="B38" s="361" t="s">
        <v>14</v>
      </c>
      <c r="F38" s="361">
        <v>4.34</v>
      </c>
      <c r="G38" s="115" t="s">
        <v>358</v>
      </c>
      <c r="H38" s="114"/>
    </row>
    <row r="39" spans="1:8" ht="12.75">
      <c r="A39" s="372">
        <v>4</v>
      </c>
      <c r="B39" s="751" t="s">
        <v>264</v>
      </c>
      <c r="C39" s="751"/>
      <c r="D39" s="751"/>
      <c r="E39" s="751"/>
      <c r="F39" s="361">
        <v>0</v>
      </c>
      <c r="G39" s="373"/>
      <c r="H39" s="373"/>
    </row>
    <row r="40" spans="1:6" ht="12.75">
      <c r="A40" s="372">
        <v>5</v>
      </c>
      <c r="B40" s="361" t="s">
        <v>15</v>
      </c>
      <c r="F40" s="361">
        <v>1.65</v>
      </c>
    </row>
    <row r="41" spans="1:6" ht="12.75">
      <c r="A41" s="372">
        <v>6</v>
      </c>
      <c r="B41" s="367" t="s">
        <v>189</v>
      </c>
      <c r="F41" s="361">
        <v>16.13</v>
      </c>
    </row>
    <row r="44" ht="12.75">
      <c r="A44" s="367" t="s">
        <v>399</v>
      </c>
    </row>
    <row r="46" spans="1:6" ht="12.75">
      <c r="A46" s="371" t="s">
        <v>182</v>
      </c>
      <c r="C46" s="371" t="s">
        <v>190</v>
      </c>
      <c r="F46" s="371" t="s">
        <v>191</v>
      </c>
    </row>
    <row r="47" spans="1:4" ht="12.75">
      <c r="A47" s="371"/>
      <c r="D47" s="371"/>
    </row>
    <row r="48" spans="2:6" ht="12.75">
      <c r="B48" s="374" t="s">
        <v>305</v>
      </c>
      <c r="C48" s="373"/>
      <c r="D48" s="373"/>
      <c r="E48" s="373"/>
      <c r="F48" s="373"/>
    </row>
    <row r="49" spans="1:7" ht="12.75">
      <c r="A49" s="372">
        <v>7</v>
      </c>
      <c r="B49" s="361" t="s">
        <v>16</v>
      </c>
      <c r="F49" s="361">
        <v>604412</v>
      </c>
      <c r="G49" s="371"/>
    </row>
    <row r="50" spans="1:7" ht="12.75">
      <c r="A50" s="370" t="s">
        <v>77</v>
      </c>
      <c r="B50" s="361" t="s">
        <v>17</v>
      </c>
      <c r="F50" s="361">
        <v>604412</v>
      </c>
      <c r="G50" s="371"/>
    </row>
    <row r="51" spans="1:6" ht="12.75">
      <c r="A51" s="372">
        <v>8</v>
      </c>
      <c r="B51" s="361" t="s">
        <v>19</v>
      </c>
      <c r="F51" s="361">
        <v>245305</v>
      </c>
    </row>
    <row r="52" spans="1:6" ht="12.75">
      <c r="A52" s="372">
        <v>9</v>
      </c>
      <c r="B52" s="361" t="s">
        <v>20</v>
      </c>
      <c r="F52" s="361">
        <v>26660</v>
      </c>
    </row>
    <row r="54" spans="2:3" ht="12.75">
      <c r="B54" s="374" t="s">
        <v>306</v>
      </c>
      <c r="C54" s="373"/>
    </row>
    <row r="55" spans="1:8" ht="12.75">
      <c r="A55" s="372">
        <v>10</v>
      </c>
      <c r="B55" s="361" t="s">
        <v>265</v>
      </c>
      <c r="F55" s="361">
        <v>85402</v>
      </c>
      <c r="G55" s="115" t="s">
        <v>359</v>
      </c>
      <c r="H55" s="114"/>
    </row>
    <row r="56" spans="1:6" ht="12.75">
      <c r="A56" s="370" t="s">
        <v>83</v>
      </c>
      <c r="B56" s="361" t="s">
        <v>266</v>
      </c>
      <c r="F56" s="361">
        <v>85402</v>
      </c>
    </row>
    <row r="57" spans="1:6" ht="12.75">
      <c r="A57" s="370" t="s">
        <v>268</v>
      </c>
      <c r="B57" s="751" t="s">
        <v>269</v>
      </c>
      <c r="C57" s="751"/>
      <c r="D57" s="751"/>
      <c r="E57" s="751"/>
      <c r="F57" s="361">
        <v>0</v>
      </c>
    </row>
    <row r="58" spans="1:6" ht="12.75">
      <c r="A58" s="372">
        <v>11</v>
      </c>
      <c r="B58" s="361" t="s">
        <v>270</v>
      </c>
      <c r="F58" s="361">
        <v>62884</v>
      </c>
    </row>
    <row r="59" spans="1:6" ht="12.75">
      <c r="A59" s="371" t="s">
        <v>85</v>
      </c>
      <c r="B59" s="361" t="s">
        <v>271</v>
      </c>
      <c r="F59" s="361">
        <v>53105</v>
      </c>
    </row>
    <row r="60" spans="1:6" ht="12.75">
      <c r="A60" s="371" t="s">
        <v>86</v>
      </c>
      <c r="B60" s="361" t="s">
        <v>22</v>
      </c>
      <c r="F60" s="361">
        <v>9779</v>
      </c>
    </row>
    <row r="61" spans="1:6" ht="12.75">
      <c r="A61" s="372">
        <v>12</v>
      </c>
      <c r="B61" s="361" t="s">
        <v>272</v>
      </c>
      <c r="F61" s="361">
        <v>0</v>
      </c>
    </row>
    <row r="62" spans="1:6" ht="12.75">
      <c r="A62" s="372">
        <v>13</v>
      </c>
      <c r="B62" s="361" t="s">
        <v>273</v>
      </c>
      <c r="F62" s="361">
        <v>3784</v>
      </c>
    </row>
    <row r="63" spans="1:6" ht="12.75">
      <c r="A63" s="372">
        <v>14</v>
      </c>
      <c r="B63" s="361" t="s">
        <v>402</v>
      </c>
      <c r="F63" s="361">
        <v>97026</v>
      </c>
    </row>
    <row r="64" spans="1:8" ht="12.75">
      <c r="A64" s="370" t="s">
        <v>90</v>
      </c>
      <c r="B64" s="361" t="s">
        <v>274</v>
      </c>
      <c r="F64" s="361">
        <v>12309</v>
      </c>
      <c r="G64" s="115" t="s">
        <v>360</v>
      </c>
      <c r="H64" s="114"/>
    </row>
    <row r="65" spans="1:7" ht="12.75">
      <c r="A65" s="372">
        <v>15</v>
      </c>
      <c r="B65" s="361" t="s">
        <v>192</v>
      </c>
      <c r="F65" s="361">
        <v>17837</v>
      </c>
      <c r="G65" s="371"/>
    </row>
    <row r="66" spans="1:2" ht="12.75">
      <c r="A66" s="372">
        <v>16</v>
      </c>
      <c r="B66" s="361" t="s">
        <v>23</v>
      </c>
    </row>
    <row r="68" spans="1:6" ht="12.75">
      <c r="A68" s="372">
        <v>17</v>
      </c>
      <c r="B68" s="361" t="s">
        <v>24</v>
      </c>
      <c r="F68" s="361">
        <v>12089</v>
      </c>
    </row>
    <row r="69" spans="1:6" ht="40.5" customHeight="1">
      <c r="A69" s="372">
        <v>18</v>
      </c>
      <c r="B69" s="361" t="s">
        <v>25</v>
      </c>
      <c r="F69" s="361">
        <v>8986</v>
      </c>
    </row>
    <row r="70" spans="1:6" ht="12.75">
      <c r="A70" s="372">
        <v>19</v>
      </c>
      <c r="B70" s="361" t="s">
        <v>26</v>
      </c>
      <c r="F70" s="361">
        <v>17217</v>
      </c>
    </row>
    <row r="71" spans="1:6" ht="12.75">
      <c r="A71" s="372">
        <v>20</v>
      </c>
      <c r="B71" s="361" t="s">
        <v>193</v>
      </c>
      <c r="F71" s="361">
        <v>10502</v>
      </c>
    </row>
    <row r="72" spans="1:6" ht="12.75">
      <c r="A72" s="372">
        <v>21</v>
      </c>
      <c r="B72" s="361" t="s">
        <v>28</v>
      </c>
      <c r="F72" s="361">
        <v>22244</v>
      </c>
    </row>
    <row r="73" spans="1:6" ht="12.75">
      <c r="A73" s="372">
        <v>22</v>
      </c>
      <c r="B73" s="367" t="s">
        <v>194</v>
      </c>
      <c r="F73" s="361">
        <v>1214348</v>
      </c>
    </row>
    <row r="74" spans="1:6" ht="12.75">
      <c r="A74" s="370" t="s">
        <v>101</v>
      </c>
      <c r="B74" s="361" t="s">
        <v>29</v>
      </c>
      <c r="F74" s="361">
        <v>0</v>
      </c>
    </row>
    <row r="75" spans="1:6" ht="12.75">
      <c r="A75" s="372">
        <v>23</v>
      </c>
      <c r="B75" s="367" t="s">
        <v>289</v>
      </c>
      <c r="F75" s="361">
        <v>1214348</v>
      </c>
    </row>
    <row r="76" ht="12.75">
      <c r="A76" s="371"/>
    </row>
    <row r="77" ht="12.75">
      <c r="A77" s="371"/>
    </row>
    <row r="78" ht="12.75">
      <c r="A78" s="363" t="s">
        <v>404</v>
      </c>
    </row>
    <row r="80" spans="1:6" ht="12.75">
      <c r="A80" s="371" t="s">
        <v>195</v>
      </c>
      <c r="C80" s="375" t="s">
        <v>190</v>
      </c>
      <c r="E80" s="371" t="s">
        <v>6</v>
      </c>
      <c r="F80" s="371" t="s">
        <v>196</v>
      </c>
    </row>
    <row r="82" spans="2:5" ht="12.75">
      <c r="B82" s="374" t="s">
        <v>197</v>
      </c>
      <c r="C82" s="374"/>
      <c r="D82" s="374"/>
      <c r="E82" s="373"/>
    </row>
    <row r="83" spans="2:5" ht="12.75">
      <c r="B83" s="374" t="s">
        <v>198</v>
      </c>
      <c r="C83" s="374"/>
      <c r="D83" s="374"/>
      <c r="E83" s="373"/>
    </row>
    <row r="84" spans="2:5" ht="12.75">
      <c r="B84" s="374" t="s">
        <v>199</v>
      </c>
      <c r="C84" s="374"/>
      <c r="D84" s="374"/>
      <c r="E84" s="373"/>
    </row>
    <row r="85" spans="2:5" ht="12.75">
      <c r="B85" s="374" t="s">
        <v>308</v>
      </c>
      <c r="C85" s="374"/>
      <c r="D85" s="374"/>
      <c r="E85" s="373"/>
    </row>
    <row r="86" spans="1:6" ht="12.75">
      <c r="A86" s="372">
        <v>24</v>
      </c>
      <c r="B86" s="361" t="s">
        <v>275</v>
      </c>
      <c r="E86" s="361">
        <v>2487</v>
      </c>
      <c r="F86" s="361">
        <v>66833</v>
      </c>
    </row>
    <row r="87" spans="1:7" ht="12.75">
      <c r="A87" s="371" t="s">
        <v>104</v>
      </c>
      <c r="B87" s="361" t="s">
        <v>276</v>
      </c>
      <c r="E87" s="361">
        <v>1918</v>
      </c>
      <c r="F87" s="361">
        <v>60410</v>
      </c>
      <c r="G87" s="376"/>
    </row>
    <row r="88" spans="1:9" ht="12.75">
      <c r="A88" s="371" t="s">
        <v>106</v>
      </c>
      <c r="B88" s="361" t="s">
        <v>405</v>
      </c>
      <c r="E88" s="361">
        <v>1778</v>
      </c>
      <c r="F88" s="371" t="s">
        <v>200</v>
      </c>
      <c r="G88" s="750" t="s">
        <v>361</v>
      </c>
      <c r="H88" s="750"/>
      <c r="I88" s="750"/>
    </row>
    <row r="89" spans="1:9" ht="12.75">
      <c r="A89" s="371" t="s">
        <v>107</v>
      </c>
      <c r="B89" s="361" t="s">
        <v>406</v>
      </c>
      <c r="E89" s="361">
        <v>140</v>
      </c>
      <c r="F89" s="371" t="s">
        <v>200</v>
      </c>
      <c r="G89" s="750" t="s">
        <v>361</v>
      </c>
      <c r="H89" s="750"/>
      <c r="I89" s="750"/>
    </row>
    <row r="90" spans="1:6" ht="12.75">
      <c r="A90" s="371" t="s">
        <v>108</v>
      </c>
      <c r="B90" s="361" t="s">
        <v>33</v>
      </c>
      <c r="E90" s="361">
        <v>566</v>
      </c>
      <c r="F90" s="361">
        <v>6068</v>
      </c>
    </row>
    <row r="91" spans="1:6" ht="12.75">
      <c r="A91" s="371" t="s">
        <v>109</v>
      </c>
      <c r="B91" s="361" t="s">
        <v>277</v>
      </c>
      <c r="E91" s="361">
        <v>1</v>
      </c>
      <c r="F91" s="361">
        <v>341</v>
      </c>
    </row>
    <row r="92" spans="1:6" ht="12.75">
      <c r="A92" s="371" t="s">
        <v>110</v>
      </c>
      <c r="B92" s="361" t="s">
        <v>278</v>
      </c>
      <c r="E92" s="361">
        <v>2</v>
      </c>
      <c r="F92" s="361">
        <v>14</v>
      </c>
    </row>
    <row r="93" spans="1:6" ht="12.75">
      <c r="A93" s="371" t="s">
        <v>111</v>
      </c>
      <c r="B93" s="361" t="s">
        <v>279</v>
      </c>
      <c r="E93" s="361">
        <v>67</v>
      </c>
      <c r="F93" s="371" t="s">
        <v>200</v>
      </c>
    </row>
    <row r="94" spans="1:6" ht="12.75">
      <c r="A94" s="372">
        <v>25</v>
      </c>
      <c r="B94" s="751" t="s">
        <v>280</v>
      </c>
      <c r="C94" s="751"/>
      <c r="D94" s="751"/>
      <c r="E94" s="361">
        <v>1603</v>
      </c>
      <c r="F94" s="361" t="s">
        <v>292</v>
      </c>
    </row>
    <row r="95" spans="1:7" ht="12.75">
      <c r="A95" s="371" t="s">
        <v>105</v>
      </c>
      <c r="B95" s="751" t="s">
        <v>281</v>
      </c>
      <c r="C95" s="751"/>
      <c r="D95" s="751"/>
      <c r="E95" s="361">
        <v>11</v>
      </c>
      <c r="F95" s="361">
        <v>3881</v>
      </c>
      <c r="G95" s="376" t="s">
        <v>362</v>
      </c>
    </row>
    <row r="96" spans="1:6" ht="12.75">
      <c r="A96" s="372">
        <v>26</v>
      </c>
      <c r="B96" s="361" t="s">
        <v>309</v>
      </c>
      <c r="E96" s="361">
        <v>0</v>
      </c>
      <c r="F96" s="361">
        <v>0</v>
      </c>
    </row>
    <row r="97" ht="12.75">
      <c r="B97" s="361" t="s">
        <v>310</v>
      </c>
    </row>
    <row r="99" spans="2:9" ht="12.75">
      <c r="B99" s="374" t="s">
        <v>201</v>
      </c>
      <c r="C99" s="374"/>
      <c r="D99" s="374"/>
      <c r="G99" s="377" t="s">
        <v>363</v>
      </c>
      <c r="H99" s="376"/>
      <c r="I99" s="376"/>
    </row>
    <row r="100" spans="2:4" ht="12.75">
      <c r="B100" s="374" t="s">
        <v>311</v>
      </c>
      <c r="C100" s="374"/>
      <c r="D100" s="374"/>
    </row>
    <row r="101" spans="1:7" ht="12.75">
      <c r="A101" s="372">
        <v>27</v>
      </c>
      <c r="B101" s="361" t="s">
        <v>409</v>
      </c>
      <c r="E101" s="361">
        <v>2</v>
      </c>
      <c r="F101" s="361">
        <v>493</v>
      </c>
      <c r="G101" s="376" t="s">
        <v>364</v>
      </c>
    </row>
    <row r="102" spans="1:6" ht="12.75">
      <c r="A102" s="370" t="s">
        <v>312</v>
      </c>
      <c r="B102" s="367" t="s">
        <v>290</v>
      </c>
      <c r="E102" s="361">
        <v>1</v>
      </c>
      <c r="F102" s="361">
        <v>332</v>
      </c>
    </row>
    <row r="103" spans="1:6" ht="12.75">
      <c r="A103" s="371" t="s">
        <v>313</v>
      </c>
      <c r="B103" s="367" t="s">
        <v>291</v>
      </c>
      <c r="E103" s="361">
        <v>0</v>
      </c>
      <c r="F103" s="361">
        <v>102</v>
      </c>
    </row>
    <row r="104" spans="1:7" ht="12.75">
      <c r="A104" s="372">
        <v>28</v>
      </c>
      <c r="B104" s="361" t="s">
        <v>314</v>
      </c>
      <c r="E104" s="361" t="s">
        <v>292</v>
      </c>
      <c r="F104" s="361" t="s">
        <v>292</v>
      </c>
      <c r="G104" s="376" t="s">
        <v>365</v>
      </c>
    </row>
    <row r="105" spans="1:10" ht="12.75">
      <c r="A105" s="372">
        <v>29</v>
      </c>
      <c r="B105" s="361" t="s">
        <v>366</v>
      </c>
      <c r="E105" s="371" t="s">
        <v>292</v>
      </c>
      <c r="F105" s="361">
        <v>6723</v>
      </c>
      <c r="G105" s="378" t="s">
        <v>367</v>
      </c>
      <c r="H105" s="369"/>
      <c r="I105" s="369"/>
      <c r="J105" s="369"/>
    </row>
    <row r="106" spans="1:14" ht="12.75">
      <c r="A106" s="372"/>
      <c r="E106" s="371"/>
      <c r="G106" s="378" t="s">
        <v>368</v>
      </c>
      <c r="H106" s="378"/>
      <c r="I106" s="378"/>
      <c r="J106" s="378"/>
      <c r="K106" s="376"/>
      <c r="L106" s="376"/>
      <c r="M106" s="376"/>
      <c r="N106" s="376"/>
    </row>
    <row r="107" spans="1:6" ht="12.75">
      <c r="A107" s="372">
        <v>30</v>
      </c>
      <c r="B107" s="751" t="s">
        <v>315</v>
      </c>
      <c r="C107" s="751"/>
      <c r="E107" s="361">
        <v>0</v>
      </c>
      <c r="F107" s="361">
        <v>175</v>
      </c>
    </row>
    <row r="108" ht="12.75">
      <c r="A108" s="372"/>
    </row>
    <row r="109" spans="1:6" ht="12.75">
      <c r="A109" s="372">
        <v>31</v>
      </c>
      <c r="B109" s="361" t="s">
        <v>35</v>
      </c>
      <c r="E109" s="361">
        <v>0</v>
      </c>
      <c r="F109" s="361">
        <v>469</v>
      </c>
    </row>
    <row r="111" spans="1:6" ht="12.75">
      <c r="A111" s="372">
        <v>32</v>
      </c>
      <c r="B111" s="361" t="s">
        <v>202</v>
      </c>
      <c r="E111" s="361">
        <v>0</v>
      </c>
      <c r="F111" s="361">
        <v>1</v>
      </c>
    </row>
    <row r="112" ht="12.75">
      <c r="A112" s="372"/>
    </row>
    <row r="113" spans="1:6" ht="12.75">
      <c r="A113" s="372">
        <v>33</v>
      </c>
      <c r="B113" s="361" t="s">
        <v>203</v>
      </c>
      <c r="E113" s="361">
        <v>0</v>
      </c>
      <c r="F113" s="361">
        <v>0</v>
      </c>
    </row>
    <row r="114" ht="12.75">
      <c r="A114" s="372"/>
    </row>
    <row r="115" spans="1:6" ht="12.75">
      <c r="A115" s="372">
        <v>34</v>
      </c>
      <c r="B115" s="361" t="s">
        <v>316</v>
      </c>
      <c r="E115" s="361">
        <v>7</v>
      </c>
      <c r="F115" s="361">
        <v>213</v>
      </c>
    </row>
    <row r="117" spans="1:6" ht="12.75">
      <c r="A117" s="372">
        <v>35</v>
      </c>
      <c r="B117" s="751" t="s">
        <v>317</v>
      </c>
      <c r="C117" s="751"/>
      <c r="D117" s="751"/>
      <c r="E117" s="361">
        <v>53</v>
      </c>
      <c r="F117" s="361">
        <v>2120</v>
      </c>
    </row>
    <row r="118" ht="12.75">
      <c r="A118" s="372"/>
    </row>
    <row r="119" spans="1:6" ht="12.75">
      <c r="A119" s="372">
        <v>36</v>
      </c>
      <c r="B119" s="361" t="s">
        <v>318</v>
      </c>
      <c r="E119" s="361">
        <v>29</v>
      </c>
      <c r="F119" s="361">
        <v>121</v>
      </c>
    </row>
    <row r="121" spans="1:6" ht="12.75">
      <c r="A121" s="372">
        <v>37</v>
      </c>
      <c r="B121" s="361" t="s">
        <v>41</v>
      </c>
      <c r="E121" s="361">
        <v>0</v>
      </c>
      <c r="F121" s="361">
        <v>96</v>
      </c>
    </row>
    <row r="124" ht="12.75">
      <c r="A124" s="367" t="s">
        <v>407</v>
      </c>
    </row>
    <row r="125" ht="12.75">
      <c r="A125" s="367"/>
    </row>
    <row r="126" spans="1:6" ht="12.75">
      <c r="A126" s="367"/>
      <c r="F126" s="371" t="s">
        <v>184</v>
      </c>
    </row>
    <row r="128" ht="12.75">
      <c r="B128" s="374" t="s">
        <v>319</v>
      </c>
    </row>
    <row r="129" spans="1:6" ht="12.75">
      <c r="A129" s="372">
        <v>38</v>
      </c>
      <c r="B129" s="361" t="s">
        <v>45</v>
      </c>
      <c r="F129" s="361">
        <v>26778</v>
      </c>
    </row>
    <row r="130" spans="1:6" ht="12.75">
      <c r="A130" s="372">
        <v>39</v>
      </c>
      <c r="B130" s="361" t="s">
        <v>46</v>
      </c>
      <c r="F130" s="361">
        <v>3084</v>
      </c>
    </row>
    <row r="131" spans="1:6" ht="12.75">
      <c r="A131" s="372">
        <v>40</v>
      </c>
      <c r="B131" s="361" t="s">
        <v>47</v>
      </c>
      <c r="F131" s="361">
        <v>0</v>
      </c>
    </row>
    <row r="132" spans="1:6" ht="12.75">
      <c r="A132" s="372">
        <v>41</v>
      </c>
      <c r="B132" s="361" t="s">
        <v>204</v>
      </c>
      <c r="F132" s="361">
        <v>3615</v>
      </c>
    </row>
    <row r="134" spans="2:5" ht="12.75">
      <c r="B134" s="374" t="s">
        <v>205</v>
      </c>
      <c r="C134" s="374"/>
      <c r="D134" s="374"/>
      <c r="E134" s="374"/>
    </row>
    <row r="135" spans="2:9" ht="12.75">
      <c r="B135" s="374" t="s">
        <v>320</v>
      </c>
      <c r="C135" s="374"/>
      <c r="D135" s="374"/>
      <c r="E135" s="374"/>
      <c r="G135" s="376"/>
      <c r="H135" s="376"/>
      <c r="I135" s="376"/>
    </row>
    <row r="136" spans="1:6" ht="12.75">
      <c r="A136" s="372">
        <v>42</v>
      </c>
      <c r="B136" s="361" t="s">
        <v>206</v>
      </c>
      <c r="F136" s="361">
        <v>836</v>
      </c>
    </row>
    <row r="137" spans="1:6" ht="12.75">
      <c r="A137" s="372">
        <v>43</v>
      </c>
      <c r="B137" s="361" t="s">
        <v>207</v>
      </c>
      <c r="F137" s="361">
        <v>393</v>
      </c>
    </row>
    <row r="138" spans="1:9" ht="12.75">
      <c r="A138" s="372">
        <v>44</v>
      </c>
      <c r="B138" s="367" t="s">
        <v>161</v>
      </c>
      <c r="F138" s="361">
        <v>1229</v>
      </c>
      <c r="G138" s="750" t="s">
        <v>282</v>
      </c>
      <c r="H138" s="751"/>
      <c r="I138" s="751"/>
    </row>
    <row r="139" spans="1:9" ht="12.75">
      <c r="A139" s="371" t="s">
        <v>321</v>
      </c>
      <c r="B139" s="361" t="s">
        <v>208</v>
      </c>
      <c r="F139" s="361">
        <v>438</v>
      </c>
      <c r="G139" s="750" t="s">
        <v>322</v>
      </c>
      <c r="H139" s="751"/>
      <c r="I139" s="751"/>
    </row>
    <row r="140" spans="1:9" ht="12.75">
      <c r="A140" s="371" t="s">
        <v>323</v>
      </c>
      <c r="B140" s="361" t="s">
        <v>209</v>
      </c>
      <c r="F140" s="361">
        <v>175</v>
      </c>
      <c r="G140" s="750" t="s">
        <v>322</v>
      </c>
      <c r="H140" s="751"/>
      <c r="I140" s="751"/>
    </row>
    <row r="141" spans="1:7" ht="12.75">
      <c r="A141" s="372">
        <v>45</v>
      </c>
      <c r="B141" s="751" t="s">
        <v>283</v>
      </c>
      <c r="C141" s="751"/>
      <c r="D141" s="751"/>
      <c r="E141" s="751"/>
      <c r="F141" s="361">
        <v>266</v>
      </c>
      <c r="G141" s="376" t="s">
        <v>284</v>
      </c>
    </row>
    <row r="143" spans="2:5" ht="12.75">
      <c r="B143" s="374" t="s">
        <v>210</v>
      </c>
      <c r="C143" s="374"/>
      <c r="D143" s="374"/>
      <c r="E143" s="374"/>
    </row>
    <row r="144" spans="2:9" ht="12.75">
      <c r="B144" s="374" t="s">
        <v>324</v>
      </c>
      <c r="C144" s="374"/>
      <c r="D144" s="374"/>
      <c r="E144" s="374"/>
      <c r="G144" s="376"/>
      <c r="H144" s="376"/>
      <c r="I144" s="376"/>
    </row>
    <row r="145" spans="1:6" ht="12.75">
      <c r="A145" s="372">
        <v>46</v>
      </c>
      <c r="B145" s="361" t="s">
        <v>206</v>
      </c>
      <c r="F145" s="361">
        <v>1647</v>
      </c>
    </row>
    <row r="146" spans="1:6" ht="12.75">
      <c r="A146" s="372">
        <v>47</v>
      </c>
      <c r="B146" s="361" t="s">
        <v>207</v>
      </c>
      <c r="F146" s="361">
        <v>3084</v>
      </c>
    </row>
    <row r="147" spans="1:9" ht="12.75">
      <c r="A147" s="372">
        <v>48</v>
      </c>
      <c r="B147" s="367" t="s">
        <v>161</v>
      </c>
      <c r="F147" s="361">
        <v>4731</v>
      </c>
      <c r="G147" s="750" t="s">
        <v>282</v>
      </c>
      <c r="H147" s="751"/>
      <c r="I147" s="751"/>
    </row>
    <row r="148" spans="1:9" ht="12.75">
      <c r="A148" s="371" t="s">
        <v>325</v>
      </c>
      <c r="B148" s="361" t="s">
        <v>211</v>
      </c>
      <c r="F148" s="361">
        <v>3064</v>
      </c>
      <c r="G148" s="750" t="s">
        <v>326</v>
      </c>
      <c r="H148" s="751"/>
      <c r="I148" s="751"/>
    </row>
    <row r="149" spans="1:9" ht="12.75">
      <c r="A149" s="371" t="s">
        <v>327</v>
      </c>
      <c r="B149" s="361" t="s">
        <v>212</v>
      </c>
      <c r="F149" s="361">
        <v>608</v>
      </c>
      <c r="G149" s="750" t="s">
        <v>326</v>
      </c>
      <c r="H149" s="751"/>
      <c r="I149" s="751"/>
    </row>
    <row r="150" spans="1:7" ht="12.75">
      <c r="A150" s="372">
        <v>49</v>
      </c>
      <c r="B150" s="751" t="s">
        <v>285</v>
      </c>
      <c r="C150" s="751"/>
      <c r="D150" s="751"/>
      <c r="F150" s="361">
        <v>556</v>
      </c>
      <c r="G150" s="376" t="s">
        <v>286</v>
      </c>
    </row>
    <row r="152" spans="2:4" ht="12.75">
      <c r="B152" s="374" t="s">
        <v>369</v>
      </c>
      <c r="C152" s="374"/>
      <c r="D152" s="374"/>
    </row>
    <row r="153" spans="1:6" ht="12.75">
      <c r="A153" s="372">
        <v>50</v>
      </c>
      <c r="B153" s="361" t="s">
        <v>213</v>
      </c>
      <c r="F153" s="361">
        <v>196</v>
      </c>
    </row>
    <row r="154" spans="1:6" ht="12.75">
      <c r="A154" s="372">
        <v>51</v>
      </c>
      <c r="B154" s="361" t="s">
        <v>214</v>
      </c>
      <c r="F154" s="361">
        <v>3107</v>
      </c>
    </row>
    <row r="155" spans="1:6" ht="12.75">
      <c r="A155" s="372">
        <v>52</v>
      </c>
      <c r="B155" s="361" t="s">
        <v>287</v>
      </c>
      <c r="F155" s="361">
        <v>105</v>
      </c>
    </row>
    <row r="156" spans="1:6" ht="12.75">
      <c r="A156" s="372">
        <v>53</v>
      </c>
      <c r="B156" s="361" t="s">
        <v>215</v>
      </c>
      <c r="F156" s="361">
        <v>711</v>
      </c>
    </row>
    <row r="157" spans="2:4" ht="12.75">
      <c r="B157" s="751" t="s">
        <v>288</v>
      </c>
      <c r="C157" s="751"/>
      <c r="D157" s="751"/>
    </row>
    <row r="158" spans="1:9" ht="12.75">
      <c r="A158" s="372">
        <v>54</v>
      </c>
      <c r="B158" s="361" t="s">
        <v>215</v>
      </c>
      <c r="F158" s="361">
        <v>23</v>
      </c>
      <c r="G158" s="378" t="s">
        <v>370</v>
      </c>
      <c r="H158" s="369"/>
      <c r="I158" s="369"/>
    </row>
    <row r="159" spans="2:9" ht="12.75">
      <c r="B159" s="361" t="s">
        <v>216</v>
      </c>
      <c r="G159" s="378" t="s">
        <v>371</v>
      </c>
      <c r="H159" s="369"/>
      <c r="I159" s="369"/>
    </row>
    <row r="161" ht="12.75">
      <c r="A161" s="367" t="s">
        <v>408</v>
      </c>
    </row>
    <row r="163" spans="1:6" ht="12.75">
      <c r="A163" s="371" t="s">
        <v>195</v>
      </c>
      <c r="C163" s="371" t="s">
        <v>190</v>
      </c>
      <c r="F163" s="371" t="s">
        <v>184</v>
      </c>
    </row>
    <row r="165" spans="1:6" ht="12.75">
      <c r="A165" s="372">
        <v>55</v>
      </c>
      <c r="B165" s="361" t="s">
        <v>63</v>
      </c>
      <c r="F165" s="361">
        <v>63</v>
      </c>
    </row>
    <row r="166" spans="1:6" ht="12.75">
      <c r="A166" s="372">
        <v>56</v>
      </c>
      <c r="B166" s="361" t="s">
        <v>217</v>
      </c>
      <c r="F166" s="361">
        <v>55</v>
      </c>
    </row>
    <row r="167" ht="12.75">
      <c r="B167" s="361" t="s">
        <v>218</v>
      </c>
    </row>
    <row r="168" spans="1:6" ht="12.75">
      <c r="A168" s="372">
        <v>57</v>
      </c>
      <c r="B168" s="361" t="s">
        <v>65</v>
      </c>
      <c r="F168" s="361">
        <v>5951</v>
      </c>
    </row>
    <row r="169" spans="1:7" ht="12.75">
      <c r="A169" s="372">
        <v>58</v>
      </c>
      <c r="B169" s="361" t="s">
        <v>66</v>
      </c>
      <c r="F169" s="361">
        <v>269</v>
      </c>
      <c r="G169" s="378" t="s">
        <v>372</v>
      </c>
    </row>
    <row r="171" spans="1:2" ht="15">
      <c r="A171" s="379" t="s">
        <v>373</v>
      </c>
      <c r="B171" s="380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bill_robnett@csumb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65">
      <selection activeCell="G77" sqref="G77"/>
    </sheetView>
  </sheetViews>
  <sheetFormatPr defaultColWidth="9.140625" defaultRowHeight="12.75"/>
  <cols>
    <col min="1" max="3" width="11.421875" style="383" customWidth="1"/>
    <col min="4" max="4" width="12.00390625" style="383" customWidth="1"/>
    <col min="5" max="5" width="11.7109375" style="383" customWidth="1"/>
    <col min="6" max="6" width="12.00390625" style="383" customWidth="1"/>
    <col min="7" max="16384" width="11.421875" style="383" customWidth="1"/>
  </cols>
  <sheetData>
    <row r="1" spans="1:3" ht="18">
      <c r="A1" s="381" t="s">
        <v>171</v>
      </c>
      <c r="B1" s="382"/>
      <c r="C1" s="382"/>
    </row>
    <row r="2" spans="1:3" ht="18">
      <c r="A2" s="382" t="s">
        <v>172</v>
      </c>
      <c r="B2" s="382"/>
      <c r="C2" s="382"/>
    </row>
    <row r="3" spans="1:3" ht="18">
      <c r="A3" s="384" t="s">
        <v>393</v>
      </c>
      <c r="B3" s="382"/>
      <c r="C3" s="382" t="s">
        <v>394</v>
      </c>
    </row>
    <row r="5" spans="1:5" ht="12.75">
      <c r="A5" s="385" t="s">
        <v>173</v>
      </c>
      <c r="B5" s="386" t="s">
        <v>150</v>
      </c>
      <c r="C5" s="387"/>
      <c r="D5" s="387"/>
      <c r="E5" s="388"/>
    </row>
    <row r="7" spans="1:5" ht="12.75">
      <c r="A7" s="389" t="s">
        <v>174</v>
      </c>
      <c r="C7" s="386" t="s">
        <v>433</v>
      </c>
      <c r="D7" s="387" t="s">
        <v>434</v>
      </c>
      <c r="E7" s="388"/>
    </row>
    <row r="9" spans="1:5" ht="12.75">
      <c r="A9" s="389" t="s">
        <v>176</v>
      </c>
      <c r="C9" s="386" t="s">
        <v>435</v>
      </c>
      <c r="D9" s="387" t="s">
        <v>436</v>
      </c>
      <c r="E9" s="388" t="s">
        <v>437</v>
      </c>
    </row>
    <row r="11" spans="1:3" ht="12.75">
      <c r="A11" s="389" t="s">
        <v>178</v>
      </c>
      <c r="B11" s="386" t="s">
        <v>239</v>
      </c>
      <c r="C11" s="388"/>
    </row>
    <row r="13" spans="1:3" ht="12.75">
      <c r="A13" s="389" t="s">
        <v>179</v>
      </c>
      <c r="B13" s="386" t="s">
        <v>438</v>
      </c>
      <c r="C13" s="388"/>
    </row>
    <row r="15" spans="1:4" ht="15">
      <c r="A15" s="389" t="s">
        <v>180</v>
      </c>
      <c r="C15" s="1" t="s">
        <v>439</v>
      </c>
      <c r="D15" s="388"/>
    </row>
    <row r="18" ht="12.75">
      <c r="A18" s="389" t="s">
        <v>261</v>
      </c>
    </row>
    <row r="19" spans="1:6" ht="12.75">
      <c r="A19" s="390" t="s">
        <v>262</v>
      </c>
      <c r="B19" s="391"/>
      <c r="C19" s="391"/>
      <c r="D19" s="391"/>
      <c r="E19" s="391"/>
      <c r="F19" s="391"/>
    </row>
    <row r="20" spans="1:6" ht="12.75">
      <c r="A20" s="754" t="s">
        <v>263</v>
      </c>
      <c r="B20" s="755"/>
      <c r="C20" s="755"/>
      <c r="D20" s="755"/>
      <c r="E20" s="755"/>
      <c r="F20" s="755"/>
    </row>
    <row r="21" spans="1:6" ht="12.75">
      <c r="A21" s="754" t="s">
        <v>374</v>
      </c>
      <c r="B21" s="755"/>
      <c r="C21" s="755"/>
      <c r="D21" s="755"/>
      <c r="E21" s="755"/>
      <c r="F21" s="755"/>
    </row>
    <row r="23" ht="12.75">
      <c r="A23" s="389" t="s">
        <v>397</v>
      </c>
    </row>
    <row r="24" ht="12.75">
      <c r="A24" s="389"/>
    </row>
    <row r="25" spans="1:6" ht="12.75">
      <c r="A25" s="392" t="s">
        <v>182</v>
      </c>
      <c r="C25" s="393" t="s">
        <v>183</v>
      </c>
      <c r="F25" s="393" t="s">
        <v>184</v>
      </c>
    </row>
    <row r="27" spans="1:6" ht="12.75">
      <c r="A27" s="394">
        <v>1</v>
      </c>
      <c r="B27" s="383" t="s">
        <v>185</v>
      </c>
      <c r="F27" s="383">
        <v>0</v>
      </c>
    </row>
    <row r="28" ht="12.75">
      <c r="A28" s="394"/>
    </row>
    <row r="30" ht="12.75">
      <c r="A30" s="385" t="s">
        <v>398</v>
      </c>
    </row>
    <row r="32" spans="1:6" ht="12.75">
      <c r="A32" s="393" t="s">
        <v>182</v>
      </c>
      <c r="C32" s="393" t="s">
        <v>186</v>
      </c>
      <c r="F32" s="393" t="s">
        <v>187</v>
      </c>
    </row>
    <row r="33" spans="1:6" ht="12.75">
      <c r="A33" s="393"/>
      <c r="C33" s="393"/>
      <c r="F33" s="393"/>
    </row>
    <row r="34" spans="1:6" ht="12.75">
      <c r="A34" s="394">
        <v>2</v>
      </c>
      <c r="B34" s="383" t="s">
        <v>188</v>
      </c>
      <c r="F34" s="383">
        <v>34</v>
      </c>
    </row>
    <row r="35" spans="1:6" ht="12.75">
      <c r="A35" s="392" t="s">
        <v>70</v>
      </c>
      <c r="B35" s="383" t="s">
        <v>11</v>
      </c>
      <c r="F35" s="383">
        <v>30</v>
      </c>
    </row>
    <row r="36" spans="1:6" ht="12.75">
      <c r="A36" s="392" t="s">
        <v>71</v>
      </c>
      <c r="B36" s="383" t="s">
        <v>12</v>
      </c>
      <c r="F36" s="383">
        <v>4</v>
      </c>
    </row>
    <row r="37" spans="1:6" ht="12.75">
      <c r="A37" s="394">
        <v>3</v>
      </c>
      <c r="B37" s="383" t="s">
        <v>13</v>
      </c>
      <c r="F37" s="383">
        <v>57</v>
      </c>
    </row>
    <row r="38" spans="1:8" ht="12.75">
      <c r="A38" s="392" t="s">
        <v>73</v>
      </c>
      <c r="B38" s="383" t="s">
        <v>14</v>
      </c>
      <c r="F38" s="383">
        <v>33</v>
      </c>
      <c r="G38" s="85" t="s">
        <v>358</v>
      </c>
      <c r="H38" s="395"/>
    </row>
    <row r="39" spans="1:8" ht="12.75">
      <c r="A39" s="394">
        <v>4</v>
      </c>
      <c r="B39" s="756" t="s">
        <v>264</v>
      </c>
      <c r="C39" s="756"/>
      <c r="D39" s="756"/>
      <c r="E39" s="756"/>
      <c r="F39" s="383">
        <v>0</v>
      </c>
      <c r="G39" s="396"/>
      <c r="H39" s="396"/>
    </row>
    <row r="40" spans="1:6" ht="12.75">
      <c r="A40" s="394">
        <v>5</v>
      </c>
      <c r="B40" s="383" t="s">
        <v>15</v>
      </c>
      <c r="F40" s="383">
        <v>69</v>
      </c>
    </row>
    <row r="41" spans="1:6" ht="12.75">
      <c r="A41" s="394">
        <v>6</v>
      </c>
      <c r="B41" s="389" t="s">
        <v>189</v>
      </c>
      <c r="F41" s="383">
        <v>160</v>
      </c>
    </row>
    <row r="44" ht="12.75">
      <c r="A44" s="389" t="s">
        <v>399</v>
      </c>
    </row>
    <row r="46" spans="1:6" ht="12.75">
      <c r="A46" s="393" t="s">
        <v>182</v>
      </c>
      <c r="C46" s="393" t="s">
        <v>190</v>
      </c>
      <c r="F46" s="393" t="s">
        <v>191</v>
      </c>
    </row>
    <row r="47" spans="1:4" ht="12.75">
      <c r="A47" s="393"/>
      <c r="D47" s="393"/>
    </row>
    <row r="48" spans="2:6" ht="12.75">
      <c r="B48" s="397" t="s">
        <v>305</v>
      </c>
      <c r="C48" s="396"/>
      <c r="D48" s="396"/>
      <c r="E48" s="396"/>
      <c r="F48" s="396"/>
    </row>
    <row r="49" spans="1:7" ht="12.75">
      <c r="A49" s="394">
        <v>7</v>
      </c>
      <c r="B49" s="383" t="s">
        <v>16</v>
      </c>
      <c r="F49" s="398">
        <v>2279871</v>
      </c>
      <c r="G49" s="393"/>
    </row>
    <row r="50" spans="1:7" ht="12.75">
      <c r="A50" s="392" t="s">
        <v>77</v>
      </c>
      <c r="B50" s="383" t="s">
        <v>17</v>
      </c>
      <c r="F50" s="398">
        <v>1853582</v>
      </c>
      <c r="G50" s="393"/>
    </row>
    <row r="51" spans="1:6" ht="12.75">
      <c r="A51" s="394">
        <v>8</v>
      </c>
      <c r="B51" s="383" t="s">
        <v>19</v>
      </c>
      <c r="F51" s="398">
        <v>2225357</v>
      </c>
    </row>
    <row r="52" spans="1:6" ht="12.75">
      <c r="A52" s="394">
        <v>9</v>
      </c>
      <c r="B52" s="383" t="s">
        <v>20</v>
      </c>
      <c r="F52" s="398">
        <v>614769</v>
      </c>
    </row>
    <row r="54" spans="2:3" ht="12.75">
      <c r="B54" s="397" t="s">
        <v>306</v>
      </c>
      <c r="C54" s="396"/>
    </row>
    <row r="55" spans="1:8" ht="12.75">
      <c r="A55" s="394">
        <v>10</v>
      </c>
      <c r="B55" s="383" t="s">
        <v>265</v>
      </c>
      <c r="F55" s="398">
        <v>659048</v>
      </c>
      <c r="G55" s="85" t="s">
        <v>359</v>
      </c>
      <c r="H55" s="395"/>
    </row>
    <row r="56" spans="1:6" ht="12.75">
      <c r="A56" s="392" t="s">
        <v>83</v>
      </c>
      <c r="B56" s="383" t="s">
        <v>266</v>
      </c>
      <c r="F56" s="398" t="s">
        <v>335</v>
      </c>
    </row>
    <row r="57" spans="1:6" ht="12.75">
      <c r="A57" s="392" t="s">
        <v>268</v>
      </c>
      <c r="B57" s="756" t="s">
        <v>269</v>
      </c>
      <c r="C57" s="756"/>
      <c r="D57" s="756"/>
      <c r="E57" s="756"/>
      <c r="F57" s="398">
        <v>0</v>
      </c>
    </row>
    <row r="58" spans="1:6" ht="12.75">
      <c r="A58" s="394">
        <v>11</v>
      </c>
      <c r="B58" s="383" t="s">
        <v>270</v>
      </c>
      <c r="F58" s="398">
        <v>599167</v>
      </c>
    </row>
    <row r="59" spans="1:6" ht="12.75">
      <c r="A59" s="393" t="s">
        <v>85</v>
      </c>
      <c r="B59" s="383" t="s">
        <v>271</v>
      </c>
      <c r="F59" s="398">
        <v>345460</v>
      </c>
    </row>
    <row r="60" spans="1:6" ht="12.75">
      <c r="A60" s="393" t="s">
        <v>86</v>
      </c>
      <c r="B60" s="383" t="s">
        <v>22</v>
      </c>
      <c r="F60" s="398">
        <v>253707</v>
      </c>
    </row>
    <row r="61" spans="1:6" ht="12.75">
      <c r="A61" s="394">
        <v>12</v>
      </c>
      <c r="B61" s="383" t="s">
        <v>272</v>
      </c>
      <c r="F61" s="398">
        <v>46726</v>
      </c>
    </row>
    <row r="62" spans="1:6" ht="12.75">
      <c r="A62" s="394">
        <v>13</v>
      </c>
      <c r="B62" s="383" t="s">
        <v>273</v>
      </c>
      <c r="F62" s="398">
        <v>85306</v>
      </c>
    </row>
    <row r="63" spans="1:6" ht="12.75">
      <c r="A63" s="394">
        <v>14</v>
      </c>
      <c r="B63" s="383" t="s">
        <v>402</v>
      </c>
      <c r="F63" s="398">
        <v>563023</v>
      </c>
    </row>
    <row r="64" spans="1:8" ht="12.75">
      <c r="A64" s="392" t="s">
        <v>90</v>
      </c>
      <c r="B64" s="383" t="s">
        <v>274</v>
      </c>
      <c r="F64" s="398">
        <v>255005</v>
      </c>
      <c r="G64" s="85" t="s">
        <v>360</v>
      </c>
      <c r="H64" s="395"/>
    </row>
    <row r="65" spans="1:7" ht="12.75">
      <c r="A65" s="394">
        <v>15</v>
      </c>
      <c r="B65" s="383" t="s">
        <v>192</v>
      </c>
      <c r="F65" s="398">
        <v>1500</v>
      </c>
      <c r="G65" s="393"/>
    </row>
    <row r="66" spans="1:6" ht="12.75">
      <c r="A66" s="394">
        <v>16</v>
      </c>
      <c r="B66" s="383" t="s">
        <v>23</v>
      </c>
      <c r="F66" s="398">
        <v>0</v>
      </c>
    </row>
    <row r="68" spans="1:6" ht="12.75">
      <c r="A68" s="394">
        <v>17</v>
      </c>
      <c r="B68" s="383" t="s">
        <v>24</v>
      </c>
      <c r="F68" s="398">
        <v>59786</v>
      </c>
    </row>
    <row r="69" spans="1:6" ht="40.5" customHeight="1">
      <c r="A69" s="394">
        <v>18</v>
      </c>
      <c r="B69" s="383" t="s">
        <v>25</v>
      </c>
      <c r="F69" s="398">
        <v>60631</v>
      </c>
    </row>
    <row r="70" spans="1:6" ht="12.75">
      <c r="A70" s="394">
        <v>19</v>
      </c>
      <c r="B70" s="383" t="s">
        <v>26</v>
      </c>
      <c r="F70" s="398">
        <v>197276</v>
      </c>
    </row>
    <row r="71" spans="1:6" ht="12.75">
      <c r="A71" s="394">
        <v>20</v>
      </c>
      <c r="B71" s="383" t="s">
        <v>193</v>
      </c>
      <c r="F71" s="398">
        <v>27584</v>
      </c>
    </row>
    <row r="72" spans="1:6" ht="12.75">
      <c r="A72" s="394">
        <v>21</v>
      </c>
      <c r="B72" s="383" t="s">
        <v>28</v>
      </c>
      <c r="F72" s="398">
        <v>322644</v>
      </c>
    </row>
    <row r="73" spans="1:9" ht="12.75">
      <c r="A73" s="394">
        <v>22</v>
      </c>
      <c r="B73" s="389" t="s">
        <v>194</v>
      </c>
      <c r="F73" s="398">
        <v>7026733</v>
      </c>
      <c r="G73" s="672">
        <f>F49+F51+F52+F55+F58+F61+F62+F63+F65+F68+F69+F70+F71+F72</f>
        <v>7742688</v>
      </c>
      <c r="H73" s="398"/>
      <c r="I73" s="398"/>
    </row>
    <row r="74" spans="1:2" ht="12.75">
      <c r="A74" s="392" t="s">
        <v>101</v>
      </c>
      <c r="B74" s="383" t="s">
        <v>29</v>
      </c>
    </row>
    <row r="75" spans="1:7" ht="12.75">
      <c r="A75" s="394">
        <v>23</v>
      </c>
      <c r="B75" s="389" t="s">
        <v>289</v>
      </c>
      <c r="F75" s="398">
        <v>7026733</v>
      </c>
      <c r="G75" s="672">
        <v>7742688</v>
      </c>
    </row>
    <row r="76" ht="12.75">
      <c r="A76" s="393"/>
    </row>
    <row r="77" ht="12.75">
      <c r="A77" s="393"/>
    </row>
    <row r="78" ht="12.75">
      <c r="A78" s="385" t="s">
        <v>404</v>
      </c>
    </row>
    <row r="80" spans="1:6" ht="12.75">
      <c r="A80" s="393" t="s">
        <v>195</v>
      </c>
      <c r="C80" s="399" t="s">
        <v>190</v>
      </c>
      <c r="E80" s="393" t="s">
        <v>6</v>
      </c>
      <c r="F80" s="393" t="s">
        <v>196</v>
      </c>
    </row>
    <row r="82" spans="2:5" ht="12.75">
      <c r="B82" s="397" t="s">
        <v>197</v>
      </c>
      <c r="C82" s="397"/>
      <c r="D82" s="397"/>
      <c r="E82" s="396"/>
    </row>
    <row r="83" spans="2:5" ht="12.75">
      <c r="B83" s="397" t="s">
        <v>198</v>
      </c>
      <c r="C83" s="397"/>
      <c r="D83" s="397"/>
      <c r="E83" s="396"/>
    </row>
    <row r="84" spans="2:5" ht="12.75">
      <c r="B84" s="397" t="s">
        <v>199</v>
      </c>
      <c r="C84" s="397"/>
      <c r="D84" s="397"/>
      <c r="E84" s="396"/>
    </row>
    <row r="85" spans="2:5" ht="12.75">
      <c r="B85" s="397" t="s">
        <v>308</v>
      </c>
      <c r="C85" s="397"/>
      <c r="D85" s="397"/>
      <c r="E85" s="396"/>
    </row>
    <row r="86" spans="1:6" ht="12.75">
      <c r="A86" s="394">
        <v>24</v>
      </c>
      <c r="B86" s="383" t="s">
        <v>275</v>
      </c>
      <c r="E86" s="398">
        <v>19584</v>
      </c>
      <c r="F86" s="398">
        <v>1321657</v>
      </c>
    </row>
    <row r="87" spans="1:7" ht="12.75">
      <c r="A87" s="393" t="s">
        <v>104</v>
      </c>
      <c r="B87" s="383" t="s">
        <v>276</v>
      </c>
      <c r="E87" s="398">
        <v>15545</v>
      </c>
      <c r="F87" s="398">
        <v>1053063</v>
      </c>
      <c r="G87" s="400"/>
    </row>
    <row r="88" spans="1:9" ht="12.75">
      <c r="A88" s="393" t="s">
        <v>106</v>
      </c>
      <c r="B88" s="383" t="s">
        <v>405</v>
      </c>
      <c r="E88" s="398">
        <v>15545</v>
      </c>
      <c r="F88" s="393" t="s">
        <v>200</v>
      </c>
      <c r="G88" s="757" t="s">
        <v>361</v>
      </c>
      <c r="H88" s="757"/>
      <c r="I88" s="757"/>
    </row>
    <row r="89" spans="1:9" ht="12.75">
      <c r="A89" s="393" t="s">
        <v>107</v>
      </c>
      <c r="B89" s="383" t="s">
        <v>406</v>
      </c>
      <c r="E89" s="383" t="s">
        <v>335</v>
      </c>
      <c r="F89" s="393" t="s">
        <v>200</v>
      </c>
      <c r="G89" s="757" t="s">
        <v>361</v>
      </c>
      <c r="H89" s="757"/>
      <c r="I89" s="757"/>
    </row>
    <row r="90" spans="1:6" ht="12.75">
      <c r="A90" s="393" t="s">
        <v>108</v>
      </c>
      <c r="B90" s="383" t="s">
        <v>33</v>
      </c>
      <c r="E90" s="398">
        <v>2932</v>
      </c>
      <c r="F90" s="398">
        <v>242888</v>
      </c>
    </row>
    <row r="91" spans="1:6" ht="12.75">
      <c r="A91" s="393" t="s">
        <v>109</v>
      </c>
      <c r="B91" s="383" t="s">
        <v>277</v>
      </c>
      <c r="E91" s="398">
        <v>440</v>
      </c>
      <c r="F91" s="398">
        <v>13074</v>
      </c>
    </row>
    <row r="92" spans="1:6" ht="12.75">
      <c r="A92" s="393" t="s">
        <v>110</v>
      </c>
      <c r="B92" s="383" t="s">
        <v>278</v>
      </c>
      <c r="E92" s="398">
        <v>667</v>
      </c>
      <c r="F92" s="398">
        <v>12632</v>
      </c>
    </row>
    <row r="93" spans="1:6" ht="12.75">
      <c r="A93" s="393" t="s">
        <v>111</v>
      </c>
      <c r="B93" s="383" t="s">
        <v>279</v>
      </c>
      <c r="E93" s="383" t="s">
        <v>335</v>
      </c>
      <c r="F93" s="393" t="s">
        <v>200</v>
      </c>
    </row>
    <row r="94" spans="1:6" ht="12.75">
      <c r="A94" s="394">
        <v>25</v>
      </c>
      <c r="B94" s="756" t="s">
        <v>280</v>
      </c>
      <c r="C94" s="756"/>
      <c r="D94" s="756"/>
      <c r="E94" s="398">
        <v>11161</v>
      </c>
      <c r="F94" s="398">
        <v>761469</v>
      </c>
    </row>
    <row r="95" spans="1:7" ht="12.75">
      <c r="A95" s="393" t="s">
        <v>105</v>
      </c>
      <c r="B95" s="756" t="s">
        <v>281</v>
      </c>
      <c r="C95" s="756"/>
      <c r="D95" s="756"/>
      <c r="E95" s="398">
        <v>5268</v>
      </c>
      <c r="F95" s="398">
        <v>11347</v>
      </c>
      <c r="G95" s="400" t="s">
        <v>362</v>
      </c>
    </row>
    <row r="96" spans="1:6" ht="12.75">
      <c r="A96" s="394">
        <v>26</v>
      </c>
      <c r="B96" s="383" t="s">
        <v>309</v>
      </c>
      <c r="E96" s="383" t="s">
        <v>335</v>
      </c>
      <c r="F96" s="383" t="s">
        <v>335</v>
      </c>
    </row>
    <row r="97" ht="12.75">
      <c r="B97" s="383" t="s">
        <v>310</v>
      </c>
    </row>
    <row r="99" spans="2:9" ht="12.75">
      <c r="B99" s="397" t="s">
        <v>201</v>
      </c>
      <c r="C99" s="397"/>
      <c r="D99" s="397"/>
      <c r="G99" s="401" t="s">
        <v>363</v>
      </c>
      <c r="H99" s="400"/>
      <c r="I99" s="400"/>
    </row>
    <row r="100" spans="2:4" ht="12.75">
      <c r="B100" s="397" t="s">
        <v>311</v>
      </c>
      <c r="C100" s="397"/>
      <c r="D100" s="397"/>
    </row>
    <row r="101" spans="1:7" ht="12.75">
      <c r="A101" s="394">
        <v>27</v>
      </c>
      <c r="B101" s="383" t="s">
        <v>409</v>
      </c>
      <c r="E101" s="383">
        <v>0</v>
      </c>
      <c r="F101" s="383">
        <v>3292</v>
      </c>
      <c r="G101" s="400" t="s">
        <v>364</v>
      </c>
    </row>
    <row r="102" spans="1:6" ht="12.75">
      <c r="A102" s="392" t="s">
        <v>312</v>
      </c>
      <c r="B102" s="389" t="s">
        <v>290</v>
      </c>
      <c r="E102" s="383">
        <v>0</v>
      </c>
      <c r="F102" s="383">
        <v>2025</v>
      </c>
    </row>
    <row r="103" spans="1:6" ht="12.75">
      <c r="A103" s="393" t="s">
        <v>313</v>
      </c>
      <c r="B103" s="389" t="s">
        <v>291</v>
      </c>
      <c r="E103" s="383">
        <v>0</v>
      </c>
      <c r="F103" s="383">
        <v>1267</v>
      </c>
    </row>
    <row r="104" spans="1:7" ht="12.75">
      <c r="A104" s="394">
        <v>28</v>
      </c>
      <c r="B104" s="383" t="s">
        <v>314</v>
      </c>
      <c r="E104" s="383">
        <v>0</v>
      </c>
      <c r="F104" s="383">
        <v>3292</v>
      </c>
      <c r="G104" s="400" t="s">
        <v>365</v>
      </c>
    </row>
    <row r="105" spans="1:10" ht="12.75">
      <c r="A105" s="394">
        <v>29</v>
      </c>
      <c r="B105" s="383" t="s">
        <v>366</v>
      </c>
      <c r="E105" s="393">
        <v>0</v>
      </c>
      <c r="F105" s="383" t="s">
        <v>335</v>
      </c>
      <c r="G105" s="402" t="s">
        <v>367</v>
      </c>
      <c r="H105" s="391"/>
      <c r="I105" s="391"/>
      <c r="J105" s="391"/>
    </row>
    <row r="106" spans="1:14" ht="12.75">
      <c r="A106" s="394"/>
      <c r="E106" s="393"/>
      <c r="G106" s="402" t="s">
        <v>368</v>
      </c>
      <c r="H106" s="402"/>
      <c r="I106" s="402"/>
      <c r="J106" s="402"/>
      <c r="K106" s="400"/>
      <c r="L106" s="400"/>
      <c r="M106" s="400"/>
      <c r="N106" s="400"/>
    </row>
    <row r="107" spans="1:6" ht="12.75">
      <c r="A107" s="394">
        <v>30</v>
      </c>
      <c r="B107" s="756" t="s">
        <v>315</v>
      </c>
      <c r="C107" s="756"/>
      <c r="E107" s="383">
        <v>1132</v>
      </c>
      <c r="F107" s="398">
        <v>3185166</v>
      </c>
    </row>
    <row r="108" ht="12.75">
      <c r="A108" s="394"/>
    </row>
    <row r="109" spans="1:6" ht="12.75">
      <c r="A109" s="394">
        <v>31</v>
      </c>
      <c r="B109" s="383" t="s">
        <v>35</v>
      </c>
      <c r="E109" s="383">
        <v>0</v>
      </c>
      <c r="F109" s="383">
        <v>116.5</v>
      </c>
    </row>
    <row r="111" spans="1:6" ht="12.75">
      <c r="A111" s="394">
        <v>32</v>
      </c>
      <c r="B111" s="383" t="s">
        <v>202</v>
      </c>
      <c r="E111" s="383">
        <v>0</v>
      </c>
      <c r="F111" s="383" t="s">
        <v>335</v>
      </c>
    </row>
    <row r="112" ht="12.75">
      <c r="A112" s="394"/>
    </row>
    <row r="113" spans="1:6" ht="12.75">
      <c r="A113" s="394">
        <v>33</v>
      </c>
      <c r="B113" s="383" t="s">
        <v>203</v>
      </c>
      <c r="E113" s="383">
        <v>0</v>
      </c>
      <c r="F113" s="398">
        <v>59780</v>
      </c>
    </row>
    <row r="114" ht="12.75">
      <c r="A114" s="394"/>
    </row>
    <row r="115" spans="1:6" ht="12.75">
      <c r="A115" s="394">
        <v>34</v>
      </c>
      <c r="B115" s="383" t="s">
        <v>316</v>
      </c>
      <c r="E115" s="383">
        <v>820</v>
      </c>
      <c r="F115" s="398">
        <v>11555</v>
      </c>
    </row>
    <row r="117" spans="1:6" ht="12.75">
      <c r="A117" s="394">
        <v>35</v>
      </c>
      <c r="B117" s="756" t="s">
        <v>317</v>
      </c>
      <c r="C117" s="756"/>
      <c r="D117" s="756"/>
      <c r="E117" s="383">
        <v>764</v>
      </c>
      <c r="F117" s="383">
        <v>9099</v>
      </c>
    </row>
    <row r="118" ht="12.75">
      <c r="A118" s="394"/>
    </row>
    <row r="119" spans="1:6" ht="12.75">
      <c r="A119" s="394">
        <v>36</v>
      </c>
      <c r="B119" s="383" t="s">
        <v>318</v>
      </c>
      <c r="E119" s="383">
        <v>82</v>
      </c>
      <c r="F119" s="383">
        <v>925</v>
      </c>
    </row>
    <row r="121" spans="1:6" ht="12.75">
      <c r="A121" s="394">
        <v>37</v>
      </c>
      <c r="B121" s="383" t="s">
        <v>41</v>
      </c>
      <c r="E121" s="383" t="s">
        <v>335</v>
      </c>
      <c r="F121" s="383" t="s">
        <v>335</v>
      </c>
    </row>
    <row r="124" ht="12.75">
      <c r="A124" s="389" t="s">
        <v>407</v>
      </c>
    </row>
    <row r="125" ht="12.75">
      <c r="A125" s="389"/>
    </row>
    <row r="126" spans="1:6" ht="12.75">
      <c r="A126" s="389"/>
      <c r="F126" s="393" t="s">
        <v>184</v>
      </c>
    </row>
    <row r="128" ht="12.75">
      <c r="B128" s="397" t="s">
        <v>319</v>
      </c>
    </row>
    <row r="129" spans="1:6" ht="12.75">
      <c r="A129" s="394">
        <v>38</v>
      </c>
      <c r="B129" s="383" t="s">
        <v>45</v>
      </c>
      <c r="F129" s="398">
        <v>281630</v>
      </c>
    </row>
    <row r="130" spans="1:6" ht="12.75">
      <c r="A130" s="394">
        <v>39</v>
      </c>
      <c r="B130" s="383" t="s">
        <v>46</v>
      </c>
      <c r="F130" s="398">
        <v>253763</v>
      </c>
    </row>
    <row r="131" spans="1:6" ht="12.75">
      <c r="A131" s="394">
        <v>40</v>
      </c>
      <c r="B131" s="383" t="s">
        <v>47</v>
      </c>
      <c r="F131" s="383">
        <v>0</v>
      </c>
    </row>
    <row r="132" spans="1:6" ht="12.75">
      <c r="A132" s="394">
        <v>41</v>
      </c>
      <c r="B132" s="383" t="s">
        <v>204</v>
      </c>
      <c r="F132" s="398">
        <v>10190</v>
      </c>
    </row>
    <row r="134" spans="2:5" ht="12.75">
      <c r="B134" s="397" t="s">
        <v>205</v>
      </c>
      <c r="C134" s="397"/>
      <c r="D134" s="397"/>
      <c r="E134" s="397"/>
    </row>
    <row r="135" spans="2:9" ht="12.75">
      <c r="B135" s="397" t="s">
        <v>320</v>
      </c>
      <c r="C135" s="397"/>
      <c r="D135" s="397"/>
      <c r="E135" s="397"/>
      <c r="G135" s="400"/>
      <c r="H135" s="400"/>
      <c r="I135" s="400"/>
    </row>
    <row r="136" spans="1:6" ht="12.75">
      <c r="A136" s="394">
        <v>42</v>
      </c>
      <c r="B136" s="383" t="s">
        <v>206</v>
      </c>
      <c r="F136" s="383">
        <v>1583</v>
      </c>
    </row>
    <row r="137" spans="1:6" ht="12.75">
      <c r="A137" s="394">
        <v>43</v>
      </c>
      <c r="B137" s="383" t="s">
        <v>207</v>
      </c>
      <c r="F137" s="383">
        <v>5357</v>
      </c>
    </row>
    <row r="138" spans="1:9" ht="12.75">
      <c r="A138" s="394">
        <v>44</v>
      </c>
      <c r="B138" s="389" t="s">
        <v>161</v>
      </c>
      <c r="F138" s="383">
        <v>6940</v>
      </c>
      <c r="G138" s="757" t="s">
        <v>282</v>
      </c>
      <c r="H138" s="756"/>
      <c r="I138" s="756"/>
    </row>
    <row r="139" spans="1:9" ht="12.75">
      <c r="A139" s="393" t="s">
        <v>321</v>
      </c>
      <c r="B139" s="383" t="s">
        <v>208</v>
      </c>
      <c r="F139" s="383">
        <v>5191</v>
      </c>
      <c r="G139" s="757" t="s">
        <v>322</v>
      </c>
      <c r="H139" s="756"/>
      <c r="I139" s="756"/>
    </row>
    <row r="140" spans="1:9" ht="12.75">
      <c r="A140" s="393" t="s">
        <v>323</v>
      </c>
      <c r="B140" s="383" t="s">
        <v>209</v>
      </c>
      <c r="F140" s="383">
        <v>453</v>
      </c>
      <c r="G140" s="757" t="s">
        <v>322</v>
      </c>
      <c r="H140" s="756"/>
      <c r="I140" s="756"/>
    </row>
    <row r="141" spans="1:7" ht="12.75">
      <c r="A141" s="394">
        <v>45</v>
      </c>
      <c r="B141" s="756" t="s">
        <v>283</v>
      </c>
      <c r="C141" s="756"/>
      <c r="D141" s="756"/>
      <c r="E141" s="756"/>
      <c r="F141" s="383">
        <v>277</v>
      </c>
      <c r="G141" s="400" t="s">
        <v>284</v>
      </c>
    </row>
    <row r="143" spans="2:5" ht="12.75">
      <c r="B143" s="397" t="s">
        <v>210</v>
      </c>
      <c r="C143" s="397"/>
      <c r="D143" s="397"/>
      <c r="E143" s="397"/>
    </row>
    <row r="144" spans="2:9" ht="12.75">
      <c r="B144" s="397" t="s">
        <v>324</v>
      </c>
      <c r="C144" s="397"/>
      <c r="D144" s="397"/>
      <c r="E144" s="397"/>
      <c r="G144" s="400"/>
      <c r="H144" s="400"/>
      <c r="I144" s="400"/>
    </row>
    <row r="145" spans="1:6" ht="12.75">
      <c r="A145" s="394">
        <v>46</v>
      </c>
      <c r="B145" s="383" t="s">
        <v>206</v>
      </c>
      <c r="F145" s="383">
        <v>2142</v>
      </c>
    </row>
    <row r="146" spans="1:6" ht="12.75">
      <c r="A146" s="394">
        <v>47</v>
      </c>
      <c r="B146" s="383" t="s">
        <v>207</v>
      </c>
      <c r="F146" s="383">
        <v>2411</v>
      </c>
    </row>
    <row r="147" spans="1:9" ht="12.75">
      <c r="A147" s="394">
        <v>48</v>
      </c>
      <c r="B147" s="389" t="s">
        <v>161</v>
      </c>
      <c r="F147" s="383">
        <v>4553</v>
      </c>
      <c r="G147" s="757" t="s">
        <v>282</v>
      </c>
      <c r="H147" s="756"/>
      <c r="I147" s="756"/>
    </row>
    <row r="148" spans="1:9" ht="12.75">
      <c r="A148" s="393" t="s">
        <v>325</v>
      </c>
      <c r="B148" s="383" t="s">
        <v>211</v>
      </c>
      <c r="F148" s="383">
        <v>2888</v>
      </c>
      <c r="G148" s="757" t="s">
        <v>326</v>
      </c>
      <c r="H148" s="756"/>
      <c r="I148" s="756"/>
    </row>
    <row r="149" spans="1:9" ht="12.75">
      <c r="A149" s="393" t="s">
        <v>327</v>
      </c>
      <c r="B149" s="383" t="s">
        <v>212</v>
      </c>
      <c r="F149" s="383">
        <v>239</v>
      </c>
      <c r="G149" s="757" t="s">
        <v>326</v>
      </c>
      <c r="H149" s="756"/>
      <c r="I149" s="756"/>
    </row>
    <row r="150" spans="1:7" ht="12.75">
      <c r="A150" s="394">
        <v>49</v>
      </c>
      <c r="B150" s="756" t="s">
        <v>285</v>
      </c>
      <c r="C150" s="756"/>
      <c r="D150" s="756"/>
      <c r="F150" s="383">
        <v>300</v>
      </c>
      <c r="G150" s="400" t="s">
        <v>286</v>
      </c>
    </row>
    <row r="152" spans="2:4" ht="12.75">
      <c r="B152" s="397" t="s">
        <v>369</v>
      </c>
      <c r="C152" s="397"/>
      <c r="D152" s="397"/>
    </row>
    <row r="153" spans="1:6" ht="12.75">
      <c r="A153" s="394">
        <v>50</v>
      </c>
      <c r="B153" s="383" t="s">
        <v>213</v>
      </c>
      <c r="F153" s="383">
        <v>877</v>
      </c>
    </row>
    <row r="154" spans="1:6" ht="12.75">
      <c r="A154" s="394">
        <v>51</v>
      </c>
      <c r="B154" s="383" t="s">
        <v>214</v>
      </c>
      <c r="F154" s="398">
        <v>21471</v>
      </c>
    </row>
    <row r="155" spans="1:6" ht="12.75">
      <c r="A155" s="394">
        <v>52</v>
      </c>
      <c r="B155" s="383" t="s">
        <v>287</v>
      </c>
      <c r="F155" s="383">
        <v>0</v>
      </c>
    </row>
    <row r="156" spans="1:6" ht="12.75">
      <c r="A156" s="394">
        <v>53</v>
      </c>
      <c r="B156" s="383" t="s">
        <v>215</v>
      </c>
      <c r="F156" s="383">
        <v>0</v>
      </c>
    </row>
    <row r="157" spans="2:4" ht="12.75">
      <c r="B157" s="756" t="s">
        <v>288</v>
      </c>
      <c r="C157" s="756"/>
      <c r="D157" s="756"/>
    </row>
    <row r="158" spans="1:9" ht="12.75">
      <c r="A158" s="394">
        <v>54</v>
      </c>
      <c r="B158" s="383" t="s">
        <v>215</v>
      </c>
      <c r="F158" s="383">
        <v>0</v>
      </c>
      <c r="G158" s="402" t="s">
        <v>370</v>
      </c>
      <c r="H158" s="391"/>
      <c r="I158" s="391"/>
    </row>
    <row r="159" spans="2:9" ht="12.75">
      <c r="B159" s="383" t="s">
        <v>216</v>
      </c>
      <c r="F159" s="398"/>
      <c r="G159" s="402" t="s">
        <v>371</v>
      </c>
      <c r="H159" s="391"/>
      <c r="I159" s="391"/>
    </row>
    <row r="161" ht="12.75">
      <c r="A161" s="389" t="s">
        <v>408</v>
      </c>
    </row>
    <row r="163" spans="1:6" ht="12.75">
      <c r="A163" s="393" t="s">
        <v>195</v>
      </c>
      <c r="C163" s="393" t="s">
        <v>190</v>
      </c>
      <c r="F163" s="393" t="s">
        <v>184</v>
      </c>
    </row>
    <row r="165" spans="1:6" ht="12.75">
      <c r="A165" s="394">
        <v>55</v>
      </c>
      <c r="B165" s="383" t="s">
        <v>63</v>
      </c>
      <c r="F165" s="383">
        <v>91</v>
      </c>
    </row>
    <row r="166" spans="1:6" ht="12.75">
      <c r="A166" s="394">
        <v>56</v>
      </c>
      <c r="B166" s="383" t="s">
        <v>217</v>
      </c>
      <c r="F166" s="383">
        <v>175</v>
      </c>
    </row>
    <row r="167" ht="12.75">
      <c r="B167" s="383" t="s">
        <v>218</v>
      </c>
    </row>
    <row r="168" spans="1:6" ht="12.75">
      <c r="A168" s="394">
        <v>57</v>
      </c>
      <c r="B168" s="383" t="s">
        <v>65</v>
      </c>
      <c r="F168" s="398">
        <v>40039</v>
      </c>
    </row>
    <row r="169" spans="1:7" ht="12.75">
      <c r="A169" s="394">
        <v>58</v>
      </c>
      <c r="B169" s="383" t="s">
        <v>66</v>
      </c>
      <c r="F169" s="383">
        <v>2759</v>
      </c>
      <c r="G169" s="402" t="s">
        <v>372</v>
      </c>
    </row>
    <row r="171" spans="1:2" ht="15">
      <c r="A171" s="403" t="s">
        <v>373</v>
      </c>
      <c r="B171" s="404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karin.duran@csun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82">
      <selection activeCell="H84" sqref="H84"/>
    </sheetView>
  </sheetViews>
  <sheetFormatPr defaultColWidth="9.140625" defaultRowHeight="12.75"/>
  <cols>
    <col min="1" max="3" width="11.421875" style="407" customWidth="1"/>
    <col min="4" max="4" width="12.00390625" style="407" customWidth="1"/>
    <col min="5" max="5" width="11.7109375" style="408" customWidth="1"/>
    <col min="6" max="6" width="12.00390625" style="408" customWidth="1"/>
    <col min="7" max="16384" width="11.421875" style="407" customWidth="1"/>
  </cols>
  <sheetData>
    <row r="1" spans="1:3" ht="18">
      <c r="A1" s="405" t="s">
        <v>171</v>
      </c>
      <c r="B1" s="406"/>
      <c r="C1" s="406"/>
    </row>
    <row r="2" spans="1:3" ht="18">
      <c r="A2" s="406" t="s">
        <v>172</v>
      </c>
      <c r="B2" s="406"/>
      <c r="C2" s="406"/>
    </row>
    <row r="3" spans="1:3" ht="18">
      <c r="A3" s="409" t="s">
        <v>393</v>
      </c>
      <c r="B3" s="406"/>
      <c r="C3" s="406" t="s">
        <v>394</v>
      </c>
    </row>
    <row r="5" spans="1:5" ht="12.75">
      <c r="A5" s="410" t="s">
        <v>173</v>
      </c>
      <c r="B5" s="411" t="s">
        <v>440</v>
      </c>
      <c r="C5" s="412"/>
      <c r="D5" s="412"/>
      <c r="E5" s="413"/>
    </row>
    <row r="7" spans="1:5" ht="12.75">
      <c r="A7" s="414" t="s">
        <v>174</v>
      </c>
      <c r="C7" s="411" t="s">
        <v>240</v>
      </c>
      <c r="D7" s="412"/>
      <c r="E7" s="413"/>
    </row>
    <row r="9" spans="1:5" ht="12.75">
      <c r="A9" s="414" t="s">
        <v>176</v>
      </c>
      <c r="C9" s="411" t="s">
        <v>241</v>
      </c>
      <c r="D9" s="412"/>
      <c r="E9" s="413"/>
    </row>
    <row r="11" spans="1:3" ht="12.75">
      <c r="A11" s="414" t="s">
        <v>178</v>
      </c>
      <c r="B11" s="411" t="s">
        <v>441</v>
      </c>
      <c r="C11" s="415"/>
    </row>
    <row r="13" spans="1:3" ht="12.75">
      <c r="A13" s="414" t="s">
        <v>179</v>
      </c>
      <c r="B13" s="411" t="s">
        <v>442</v>
      </c>
      <c r="C13" s="415"/>
    </row>
    <row r="15" spans="1:4" ht="15">
      <c r="A15" s="414" t="s">
        <v>180</v>
      </c>
      <c r="C15" s="1" t="s">
        <v>381</v>
      </c>
      <c r="D15" s="415"/>
    </row>
    <row r="18" ht="12.75">
      <c r="A18" s="414" t="s">
        <v>261</v>
      </c>
    </row>
    <row r="19" spans="1:6" ht="12.75">
      <c r="A19" s="416" t="s">
        <v>262</v>
      </c>
      <c r="B19" s="417"/>
      <c r="C19" s="417"/>
      <c r="D19" s="417"/>
      <c r="E19" s="418"/>
      <c r="F19" s="418"/>
    </row>
    <row r="20" spans="1:6" ht="12.75">
      <c r="A20" s="758" t="s">
        <v>263</v>
      </c>
      <c r="B20" s="759"/>
      <c r="C20" s="759"/>
      <c r="D20" s="759"/>
      <c r="E20" s="759"/>
      <c r="F20" s="759"/>
    </row>
    <row r="21" spans="1:6" ht="12.75">
      <c r="A21" s="758" t="s">
        <v>374</v>
      </c>
      <c r="B21" s="759"/>
      <c r="C21" s="759"/>
      <c r="D21" s="759"/>
      <c r="E21" s="759"/>
      <c r="F21" s="759"/>
    </row>
    <row r="23" ht="12.75">
      <c r="A23" s="414" t="s">
        <v>397</v>
      </c>
    </row>
    <row r="24" ht="12.75">
      <c r="A24" s="414"/>
    </row>
    <row r="25" spans="1:6" ht="12.75">
      <c r="A25" s="419" t="s">
        <v>182</v>
      </c>
      <c r="C25" s="420" t="s">
        <v>183</v>
      </c>
      <c r="F25" s="421" t="s">
        <v>184</v>
      </c>
    </row>
    <row r="27" spans="1:6" ht="12.75">
      <c r="A27" s="422">
        <v>1</v>
      </c>
      <c r="B27" s="407" t="s">
        <v>185</v>
      </c>
      <c r="F27" s="423">
        <v>0</v>
      </c>
    </row>
    <row r="28" ht="12.75">
      <c r="A28" s="422"/>
    </row>
    <row r="30" ht="12.75">
      <c r="A30" s="410" t="s">
        <v>398</v>
      </c>
    </row>
    <row r="32" spans="1:6" ht="12.75">
      <c r="A32" s="420" t="s">
        <v>182</v>
      </c>
      <c r="C32" s="420" t="s">
        <v>186</v>
      </c>
      <c r="F32" s="421" t="s">
        <v>187</v>
      </c>
    </row>
    <row r="33" spans="1:6" ht="12.75">
      <c r="A33" s="420"/>
      <c r="C33" s="420"/>
      <c r="F33" s="421"/>
    </row>
    <row r="34" spans="1:6" ht="12.75">
      <c r="A34" s="422">
        <v>2</v>
      </c>
      <c r="B34" s="407" t="s">
        <v>188</v>
      </c>
      <c r="F34" s="423">
        <v>11.35</v>
      </c>
    </row>
    <row r="35" spans="1:6" ht="12.75">
      <c r="A35" s="419" t="s">
        <v>70</v>
      </c>
      <c r="B35" s="407" t="s">
        <v>11</v>
      </c>
      <c r="F35" s="423">
        <v>11.35</v>
      </c>
    </row>
    <row r="36" spans="1:6" ht="12.75">
      <c r="A36" s="419" t="s">
        <v>71</v>
      </c>
      <c r="B36" s="407" t="s">
        <v>12</v>
      </c>
      <c r="F36" s="423">
        <v>0</v>
      </c>
    </row>
    <row r="37" spans="1:6" ht="12.75">
      <c r="A37" s="422">
        <v>3</v>
      </c>
      <c r="B37" s="407" t="s">
        <v>13</v>
      </c>
      <c r="F37" s="423">
        <v>35.65</v>
      </c>
    </row>
    <row r="38" spans="1:8" ht="12.75">
      <c r="A38" s="419" t="s">
        <v>73</v>
      </c>
      <c r="B38" s="407" t="s">
        <v>14</v>
      </c>
      <c r="F38" s="423">
        <v>24.65</v>
      </c>
      <c r="G38" s="424" t="s">
        <v>358</v>
      </c>
      <c r="H38" s="425"/>
    </row>
    <row r="39" spans="1:8" ht="12.75">
      <c r="A39" s="422">
        <v>4</v>
      </c>
      <c r="B39" s="760" t="s">
        <v>264</v>
      </c>
      <c r="C39" s="760"/>
      <c r="D39" s="760"/>
      <c r="E39" s="760"/>
      <c r="F39" s="423">
        <v>0</v>
      </c>
      <c r="G39" s="426"/>
      <c r="H39" s="426"/>
    </row>
    <row r="40" spans="1:6" ht="12.75">
      <c r="A40" s="422">
        <v>5</v>
      </c>
      <c r="B40" s="407" t="s">
        <v>15</v>
      </c>
      <c r="F40" s="423">
        <v>10.37</v>
      </c>
    </row>
    <row r="41" spans="1:6" ht="12.75">
      <c r="A41" s="422">
        <v>6</v>
      </c>
      <c r="B41" s="414" t="s">
        <v>189</v>
      </c>
      <c r="F41" s="423">
        <v>57.37</v>
      </c>
    </row>
    <row r="44" ht="12.75">
      <c r="A44" s="414" t="s">
        <v>399</v>
      </c>
    </row>
    <row r="46" spans="1:6" ht="12.75">
      <c r="A46" s="420" t="s">
        <v>182</v>
      </c>
      <c r="C46" s="420" t="s">
        <v>190</v>
      </c>
      <c r="F46" s="421" t="s">
        <v>191</v>
      </c>
    </row>
    <row r="47" spans="1:4" ht="12.75">
      <c r="A47" s="420"/>
      <c r="D47" s="420"/>
    </row>
    <row r="48" spans="2:6" ht="12.75">
      <c r="B48" s="427" t="s">
        <v>305</v>
      </c>
      <c r="C48" s="426"/>
      <c r="D48" s="426"/>
      <c r="E48" s="428"/>
      <c r="F48" s="428"/>
    </row>
    <row r="49" spans="1:7" ht="12.75">
      <c r="A49" s="422">
        <v>7</v>
      </c>
      <c r="B49" s="407" t="s">
        <v>16</v>
      </c>
      <c r="F49" s="429">
        <v>1032318</v>
      </c>
      <c r="G49" s="420"/>
    </row>
    <row r="50" spans="1:7" ht="12.75">
      <c r="A50" s="419" t="s">
        <v>77</v>
      </c>
      <c r="B50" s="407" t="s">
        <v>17</v>
      </c>
      <c r="F50" s="429">
        <v>1032318</v>
      </c>
      <c r="G50" s="420"/>
    </row>
    <row r="51" spans="1:6" ht="12.75">
      <c r="A51" s="422">
        <v>8</v>
      </c>
      <c r="B51" s="407" t="s">
        <v>19</v>
      </c>
      <c r="F51" s="429">
        <v>1415135</v>
      </c>
    </row>
    <row r="52" spans="1:6" ht="12.75">
      <c r="A52" s="422">
        <v>9</v>
      </c>
      <c r="B52" s="407" t="s">
        <v>20</v>
      </c>
      <c r="F52" s="429">
        <v>173677</v>
      </c>
    </row>
    <row r="54" spans="2:3" ht="12.75">
      <c r="B54" s="427" t="s">
        <v>306</v>
      </c>
      <c r="C54" s="426"/>
    </row>
    <row r="55" spans="1:8" ht="12.75">
      <c r="A55" s="422">
        <v>10</v>
      </c>
      <c r="B55" s="407" t="s">
        <v>265</v>
      </c>
      <c r="F55" s="429">
        <v>344741</v>
      </c>
      <c r="G55" s="424" t="s">
        <v>359</v>
      </c>
      <c r="H55" s="425"/>
    </row>
    <row r="56" spans="1:6" ht="12.75">
      <c r="A56" s="419" t="s">
        <v>83</v>
      </c>
      <c r="B56" s="407" t="s">
        <v>266</v>
      </c>
      <c r="F56" s="429">
        <v>317433</v>
      </c>
    </row>
    <row r="57" spans="1:6" ht="12.75">
      <c r="A57" s="419" t="s">
        <v>268</v>
      </c>
      <c r="B57" s="760" t="s">
        <v>269</v>
      </c>
      <c r="C57" s="760"/>
      <c r="D57" s="760"/>
      <c r="E57" s="760"/>
      <c r="F57" s="429">
        <v>27308</v>
      </c>
    </row>
    <row r="58" spans="1:6" ht="12.75">
      <c r="A58" s="422">
        <v>11</v>
      </c>
      <c r="B58" s="407" t="s">
        <v>270</v>
      </c>
      <c r="F58" s="429">
        <v>632133</v>
      </c>
    </row>
    <row r="59" spans="1:6" ht="12.75">
      <c r="A59" s="420" t="s">
        <v>85</v>
      </c>
      <c r="B59" s="407" t="s">
        <v>271</v>
      </c>
      <c r="F59" s="429">
        <v>368480</v>
      </c>
    </row>
    <row r="60" spans="1:6" ht="12.75">
      <c r="A60" s="420" t="s">
        <v>86</v>
      </c>
      <c r="B60" s="407" t="s">
        <v>22</v>
      </c>
      <c r="F60" s="429">
        <v>263653</v>
      </c>
    </row>
    <row r="61" spans="1:6" ht="12.75">
      <c r="A61" s="422">
        <v>12</v>
      </c>
      <c r="B61" s="407" t="s">
        <v>272</v>
      </c>
      <c r="F61" s="429">
        <v>17896</v>
      </c>
    </row>
    <row r="62" spans="1:6" ht="12.75">
      <c r="A62" s="422">
        <v>13</v>
      </c>
      <c r="B62" s="407" t="s">
        <v>273</v>
      </c>
      <c r="F62" s="429">
        <v>8553</v>
      </c>
    </row>
    <row r="63" spans="1:6" ht="12.75">
      <c r="A63" s="422">
        <v>14</v>
      </c>
      <c r="B63" s="407" t="s">
        <v>402</v>
      </c>
      <c r="F63" s="429">
        <v>616022</v>
      </c>
    </row>
    <row r="64" spans="1:8" ht="12.75">
      <c r="A64" s="419" t="s">
        <v>90</v>
      </c>
      <c r="B64" s="407" t="s">
        <v>274</v>
      </c>
      <c r="F64" s="429">
        <v>378740</v>
      </c>
      <c r="G64" s="424" t="s">
        <v>360</v>
      </c>
      <c r="H64" s="425"/>
    </row>
    <row r="65" spans="1:7" ht="12.75">
      <c r="A65" s="422">
        <v>15</v>
      </c>
      <c r="B65" s="407" t="s">
        <v>192</v>
      </c>
      <c r="F65" s="429">
        <v>48218</v>
      </c>
      <c r="G65" s="420"/>
    </row>
    <row r="66" spans="1:6" ht="12.75">
      <c r="A66" s="422">
        <v>16</v>
      </c>
      <c r="B66" s="407" t="s">
        <v>23</v>
      </c>
      <c r="F66" s="429">
        <v>0</v>
      </c>
    </row>
    <row r="67" ht="12.75">
      <c r="F67" s="430"/>
    </row>
    <row r="68" spans="1:6" ht="12.75">
      <c r="A68" s="422">
        <v>17</v>
      </c>
      <c r="B68" s="407" t="s">
        <v>24</v>
      </c>
      <c r="F68" s="429">
        <v>2111</v>
      </c>
    </row>
    <row r="69" spans="1:6" ht="40.5" customHeight="1">
      <c r="A69" s="422">
        <v>18</v>
      </c>
      <c r="B69" s="407" t="s">
        <v>25</v>
      </c>
      <c r="F69" s="429">
        <v>66392</v>
      </c>
    </row>
    <row r="70" spans="1:6" ht="12.75">
      <c r="A70" s="422">
        <v>19</v>
      </c>
      <c r="B70" s="407" t="s">
        <v>26</v>
      </c>
      <c r="F70" s="429">
        <v>343848</v>
      </c>
    </row>
    <row r="71" spans="1:6" ht="12.75">
      <c r="A71" s="422">
        <v>20</v>
      </c>
      <c r="B71" s="407" t="s">
        <v>193</v>
      </c>
      <c r="F71" s="429">
        <v>24460</v>
      </c>
    </row>
    <row r="72" spans="1:6" ht="12.75">
      <c r="A72" s="422">
        <v>21</v>
      </c>
      <c r="B72" s="407" t="s">
        <v>28</v>
      </c>
      <c r="F72" s="429">
        <v>29139</v>
      </c>
    </row>
    <row r="73" spans="1:6" ht="12.75">
      <c r="A73" s="422">
        <v>22</v>
      </c>
      <c r="B73" s="414" t="s">
        <v>194</v>
      </c>
      <c r="F73" s="429">
        <v>4754643</v>
      </c>
    </row>
    <row r="74" spans="1:6" ht="12.75">
      <c r="A74" s="419" t="s">
        <v>101</v>
      </c>
      <c r="B74" s="407" t="s">
        <v>29</v>
      </c>
      <c r="F74" s="429">
        <v>513452</v>
      </c>
    </row>
    <row r="75" spans="1:6" ht="12.75">
      <c r="A75" s="422">
        <v>23</v>
      </c>
      <c r="B75" s="414" t="s">
        <v>289</v>
      </c>
      <c r="F75" s="429">
        <v>5268095</v>
      </c>
    </row>
    <row r="76" ht="12.75">
      <c r="A76" s="420"/>
    </row>
    <row r="77" ht="12.75">
      <c r="A77" s="420"/>
    </row>
    <row r="78" ht="12.75">
      <c r="A78" s="410" t="s">
        <v>404</v>
      </c>
    </row>
    <row r="80" spans="1:6" ht="12.75">
      <c r="A80" s="420" t="s">
        <v>195</v>
      </c>
      <c r="C80" s="431" t="s">
        <v>190</v>
      </c>
      <c r="E80" s="421" t="s">
        <v>6</v>
      </c>
      <c r="F80" s="421" t="s">
        <v>196</v>
      </c>
    </row>
    <row r="82" spans="2:5" ht="12.75">
      <c r="B82" s="427" t="s">
        <v>197</v>
      </c>
      <c r="C82" s="427"/>
      <c r="D82" s="427"/>
      <c r="E82" s="428"/>
    </row>
    <row r="83" spans="2:5" ht="12.75">
      <c r="B83" s="427" t="s">
        <v>198</v>
      </c>
      <c r="C83" s="427"/>
      <c r="D83" s="427"/>
      <c r="E83" s="428"/>
    </row>
    <row r="84" spans="2:5" ht="12.75">
      <c r="B84" s="427" t="s">
        <v>199</v>
      </c>
      <c r="C84" s="427"/>
      <c r="D84" s="427"/>
      <c r="E84" s="428"/>
    </row>
    <row r="85" spans="2:5" ht="12.75">
      <c r="B85" s="427" t="s">
        <v>308</v>
      </c>
      <c r="C85" s="427"/>
      <c r="D85" s="427"/>
      <c r="E85" s="428"/>
    </row>
    <row r="86" spans="1:7" ht="12.75">
      <c r="A86" s="422">
        <v>24</v>
      </c>
      <c r="B86" s="407" t="s">
        <v>275</v>
      </c>
      <c r="E86" s="429">
        <v>9504</v>
      </c>
      <c r="F86" s="429">
        <v>760350</v>
      </c>
      <c r="G86" s="673">
        <f>F87+F90+F91+F92</f>
        <v>756638</v>
      </c>
    </row>
    <row r="87" spans="1:7" ht="12.75">
      <c r="A87" s="420" t="s">
        <v>104</v>
      </c>
      <c r="B87" s="407" t="s">
        <v>276</v>
      </c>
      <c r="E87" s="429">
        <v>9046</v>
      </c>
      <c r="F87" s="429">
        <v>640943</v>
      </c>
      <c r="G87" s="432"/>
    </row>
    <row r="88" spans="1:9" ht="12.75">
      <c r="A88" s="420" t="s">
        <v>106</v>
      </c>
      <c r="B88" s="407" t="s">
        <v>405</v>
      </c>
      <c r="E88" s="429">
        <v>8328</v>
      </c>
      <c r="F88" s="433" t="s">
        <v>200</v>
      </c>
      <c r="G88" s="761" t="s">
        <v>361</v>
      </c>
      <c r="H88" s="761"/>
      <c r="I88" s="761"/>
    </row>
    <row r="89" spans="1:9" ht="12.75">
      <c r="A89" s="420" t="s">
        <v>107</v>
      </c>
      <c r="B89" s="407" t="s">
        <v>406</v>
      </c>
      <c r="E89" s="429">
        <v>718</v>
      </c>
      <c r="F89" s="433" t="s">
        <v>200</v>
      </c>
      <c r="G89" s="761" t="s">
        <v>361</v>
      </c>
      <c r="H89" s="761"/>
      <c r="I89" s="761"/>
    </row>
    <row r="90" spans="1:6" ht="12.75">
      <c r="A90" s="420" t="s">
        <v>108</v>
      </c>
      <c r="B90" s="407" t="s">
        <v>33</v>
      </c>
      <c r="E90" s="429">
        <v>132</v>
      </c>
      <c r="F90" s="429">
        <v>101729</v>
      </c>
    </row>
    <row r="91" spans="1:6" ht="12.75">
      <c r="A91" s="420" t="s">
        <v>109</v>
      </c>
      <c r="B91" s="407" t="s">
        <v>277</v>
      </c>
      <c r="E91" s="429">
        <v>326</v>
      </c>
      <c r="F91" s="429">
        <v>13966</v>
      </c>
    </row>
    <row r="92" spans="1:6" ht="12.75">
      <c r="A92" s="420" t="s">
        <v>110</v>
      </c>
      <c r="B92" s="407" t="s">
        <v>278</v>
      </c>
      <c r="E92" s="429">
        <v>0</v>
      </c>
      <c r="F92" s="429">
        <v>0</v>
      </c>
    </row>
    <row r="93" spans="1:6" ht="12.75">
      <c r="A93" s="420" t="s">
        <v>111</v>
      </c>
      <c r="B93" s="407" t="s">
        <v>279</v>
      </c>
      <c r="E93" s="429">
        <v>11560</v>
      </c>
      <c r="F93" s="433" t="s">
        <v>200</v>
      </c>
    </row>
    <row r="94" spans="1:6" ht="12.75">
      <c r="A94" s="422">
        <v>25</v>
      </c>
      <c r="B94" s="760" t="s">
        <v>280</v>
      </c>
      <c r="C94" s="760"/>
      <c r="D94" s="760"/>
      <c r="E94" s="429">
        <v>7943</v>
      </c>
      <c r="F94" s="429">
        <v>492551</v>
      </c>
    </row>
    <row r="95" spans="1:7" ht="12.75">
      <c r="A95" s="420" t="s">
        <v>105</v>
      </c>
      <c r="B95" s="760" t="s">
        <v>281</v>
      </c>
      <c r="C95" s="760"/>
      <c r="D95" s="760"/>
      <c r="E95" s="429">
        <v>2028</v>
      </c>
      <c r="F95" s="429">
        <v>12436</v>
      </c>
      <c r="G95" s="432" t="s">
        <v>362</v>
      </c>
    </row>
    <row r="96" spans="1:6" ht="12.75">
      <c r="A96" s="422">
        <v>26</v>
      </c>
      <c r="B96" s="407" t="s">
        <v>309</v>
      </c>
      <c r="E96" s="429">
        <v>0</v>
      </c>
      <c r="F96" s="429">
        <v>0</v>
      </c>
    </row>
    <row r="97" spans="2:6" ht="12.75">
      <c r="B97" s="407" t="s">
        <v>310</v>
      </c>
      <c r="E97" s="429"/>
      <c r="F97" s="429"/>
    </row>
    <row r="98" spans="5:6" ht="12.75">
      <c r="E98" s="429"/>
      <c r="F98" s="429"/>
    </row>
    <row r="99" spans="2:9" ht="12.75">
      <c r="B99" s="427" t="s">
        <v>201</v>
      </c>
      <c r="C99" s="427"/>
      <c r="D99" s="427"/>
      <c r="E99" s="429"/>
      <c r="F99" s="429"/>
      <c r="G99" s="434" t="s">
        <v>363</v>
      </c>
      <c r="H99" s="432"/>
      <c r="I99" s="432"/>
    </row>
    <row r="100" spans="2:6" ht="12.75">
      <c r="B100" s="427" t="s">
        <v>311</v>
      </c>
      <c r="C100" s="427"/>
      <c r="D100" s="427"/>
      <c r="E100" s="429"/>
      <c r="F100" s="429"/>
    </row>
    <row r="101" spans="1:7" ht="12.75">
      <c r="A101" s="422">
        <v>27</v>
      </c>
      <c r="B101" s="407" t="s">
        <v>409</v>
      </c>
      <c r="E101" s="429">
        <v>34</v>
      </c>
      <c r="F101" s="429">
        <v>4795</v>
      </c>
      <c r="G101" s="432" t="s">
        <v>364</v>
      </c>
    </row>
    <row r="102" spans="1:6" ht="12.75">
      <c r="A102" s="419" t="s">
        <v>312</v>
      </c>
      <c r="B102" s="414" t="s">
        <v>290</v>
      </c>
      <c r="E102" s="429">
        <v>9</v>
      </c>
      <c r="F102" s="429">
        <v>2384</v>
      </c>
    </row>
    <row r="103" spans="1:6" ht="12.75">
      <c r="A103" s="420" t="s">
        <v>313</v>
      </c>
      <c r="B103" s="414" t="s">
        <v>291</v>
      </c>
      <c r="E103" s="429">
        <v>16</v>
      </c>
      <c r="F103" s="429">
        <v>2479</v>
      </c>
    </row>
    <row r="104" spans="1:7" ht="12.75">
      <c r="A104" s="422">
        <v>28</v>
      </c>
      <c r="B104" s="407" t="s">
        <v>314</v>
      </c>
      <c r="E104" s="429">
        <v>85</v>
      </c>
      <c r="F104" s="429">
        <v>6349</v>
      </c>
      <c r="G104" s="432" t="s">
        <v>365</v>
      </c>
    </row>
    <row r="105" spans="1:10" ht="12.75">
      <c r="A105" s="422">
        <v>29</v>
      </c>
      <c r="B105" s="407" t="s">
        <v>366</v>
      </c>
      <c r="E105" s="435">
        <v>461</v>
      </c>
      <c r="F105" s="429">
        <v>3768</v>
      </c>
      <c r="G105" s="436" t="s">
        <v>367</v>
      </c>
      <c r="H105" s="417"/>
      <c r="I105" s="417"/>
      <c r="J105" s="417"/>
    </row>
    <row r="106" spans="1:14" ht="12.75">
      <c r="A106" s="422"/>
      <c r="E106" s="433"/>
      <c r="F106" s="429"/>
      <c r="G106" s="436" t="s">
        <v>368</v>
      </c>
      <c r="H106" s="436"/>
      <c r="I106" s="436"/>
      <c r="J106" s="436"/>
      <c r="K106" s="432"/>
      <c r="L106" s="432"/>
      <c r="M106" s="432"/>
      <c r="N106" s="432"/>
    </row>
    <row r="107" spans="1:6" ht="12.75">
      <c r="A107" s="422">
        <v>30</v>
      </c>
      <c r="B107" s="760" t="s">
        <v>315</v>
      </c>
      <c r="C107" s="760"/>
      <c r="E107" s="429">
        <v>5464</v>
      </c>
      <c r="F107" s="429">
        <v>1578262</v>
      </c>
    </row>
    <row r="108" spans="1:6" ht="12.75">
      <c r="A108" s="422"/>
      <c r="E108" s="429"/>
      <c r="F108" s="429"/>
    </row>
    <row r="109" spans="1:6" ht="12.75">
      <c r="A109" s="422">
        <v>31</v>
      </c>
      <c r="B109" s="407" t="s">
        <v>35</v>
      </c>
      <c r="E109" s="429">
        <v>89</v>
      </c>
      <c r="F109" s="429">
        <v>1217</v>
      </c>
    </row>
    <row r="110" spans="5:6" ht="12.75">
      <c r="E110" s="429"/>
      <c r="F110" s="429"/>
    </row>
    <row r="111" spans="1:6" ht="12.75">
      <c r="A111" s="422">
        <v>32</v>
      </c>
      <c r="B111" s="407" t="s">
        <v>202</v>
      </c>
      <c r="E111" s="429">
        <v>2</v>
      </c>
      <c r="F111" s="429">
        <v>13020</v>
      </c>
    </row>
    <row r="112" spans="1:6" ht="12.75">
      <c r="A112" s="422"/>
      <c r="E112" s="429"/>
      <c r="F112" s="429"/>
    </row>
    <row r="113" spans="1:6" ht="12.75">
      <c r="A113" s="422">
        <v>33</v>
      </c>
      <c r="B113" s="407" t="s">
        <v>203</v>
      </c>
      <c r="E113" s="429">
        <v>0</v>
      </c>
      <c r="F113" s="429">
        <v>76</v>
      </c>
    </row>
    <row r="114" spans="1:6" ht="12.75">
      <c r="A114" s="422"/>
      <c r="E114" s="429"/>
      <c r="F114" s="429"/>
    </row>
    <row r="115" spans="1:6" ht="12.75">
      <c r="A115" s="422">
        <v>34</v>
      </c>
      <c r="B115" s="407" t="s">
        <v>316</v>
      </c>
      <c r="E115" s="429">
        <v>93</v>
      </c>
      <c r="F115" s="429">
        <v>4685</v>
      </c>
    </row>
    <row r="116" spans="5:6" ht="12.75">
      <c r="E116" s="429"/>
      <c r="F116" s="429"/>
    </row>
    <row r="117" spans="1:6" ht="12.75">
      <c r="A117" s="422">
        <v>35</v>
      </c>
      <c r="B117" s="760" t="s">
        <v>317</v>
      </c>
      <c r="C117" s="760"/>
      <c r="D117" s="760"/>
      <c r="E117" s="429">
        <v>184</v>
      </c>
      <c r="F117" s="429">
        <v>5744</v>
      </c>
    </row>
    <row r="118" spans="1:6" ht="12.75">
      <c r="A118" s="422"/>
      <c r="E118" s="429"/>
      <c r="F118" s="429"/>
    </row>
    <row r="119" spans="1:6" ht="12.75">
      <c r="A119" s="422">
        <v>36</v>
      </c>
      <c r="B119" s="407" t="s">
        <v>318</v>
      </c>
      <c r="E119" s="429">
        <v>103</v>
      </c>
      <c r="F119" s="429">
        <v>145</v>
      </c>
    </row>
    <row r="120" spans="5:6" ht="12.75">
      <c r="E120" s="429"/>
      <c r="F120" s="429"/>
    </row>
    <row r="121" spans="1:6" ht="12.75">
      <c r="A121" s="422">
        <v>37</v>
      </c>
      <c r="B121" s="407" t="s">
        <v>41</v>
      </c>
      <c r="E121" s="429">
        <v>0</v>
      </c>
      <c r="F121" s="429">
        <v>0</v>
      </c>
    </row>
    <row r="124" ht="12.75">
      <c r="A124" s="414" t="s">
        <v>407</v>
      </c>
    </row>
    <row r="125" ht="12.75">
      <c r="A125" s="414"/>
    </row>
    <row r="126" spans="1:6" ht="12.75">
      <c r="A126" s="414"/>
      <c r="F126" s="421" t="s">
        <v>184</v>
      </c>
    </row>
    <row r="128" ht="12.75">
      <c r="B128" s="427" t="s">
        <v>319</v>
      </c>
    </row>
    <row r="129" spans="1:6" ht="12.75">
      <c r="A129" s="422">
        <v>38</v>
      </c>
      <c r="B129" s="407" t="s">
        <v>45</v>
      </c>
      <c r="F129" s="429">
        <v>247392</v>
      </c>
    </row>
    <row r="130" spans="1:6" ht="12.75">
      <c r="A130" s="422">
        <v>39</v>
      </c>
      <c r="B130" s="407" t="s">
        <v>46</v>
      </c>
      <c r="F130" s="429">
        <v>27708</v>
      </c>
    </row>
    <row r="131" spans="1:6" ht="12.75">
      <c r="A131" s="422">
        <v>40</v>
      </c>
      <c r="B131" s="407" t="s">
        <v>47</v>
      </c>
      <c r="F131" s="429">
        <v>9405</v>
      </c>
    </row>
    <row r="132" spans="1:6" ht="12.75">
      <c r="A132" s="422">
        <v>41</v>
      </c>
      <c r="B132" s="407" t="s">
        <v>204</v>
      </c>
      <c r="F132" s="429">
        <v>46568</v>
      </c>
    </row>
    <row r="134" spans="2:5" ht="12.75">
      <c r="B134" s="427" t="s">
        <v>205</v>
      </c>
      <c r="C134" s="427"/>
      <c r="D134" s="427"/>
      <c r="E134" s="437"/>
    </row>
    <row r="135" spans="2:9" ht="12.75">
      <c r="B135" s="427" t="s">
        <v>320</v>
      </c>
      <c r="C135" s="427"/>
      <c r="D135" s="427"/>
      <c r="E135" s="437"/>
      <c r="G135" s="432"/>
      <c r="H135" s="432"/>
      <c r="I135" s="432"/>
    </row>
    <row r="136" spans="1:6" ht="12.75">
      <c r="A136" s="422">
        <v>42</v>
      </c>
      <c r="B136" s="407" t="s">
        <v>206</v>
      </c>
      <c r="F136" s="429">
        <v>2183</v>
      </c>
    </row>
    <row r="137" spans="1:6" ht="12.75">
      <c r="A137" s="422">
        <v>43</v>
      </c>
      <c r="B137" s="407" t="s">
        <v>207</v>
      </c>
      <c r="F137" s="429">
        <v>4043</v>
      </c>
    </row>
    <row r="138" spans="1:9" ht="12.75">
      <c r="A138" s="422">
        <v>44</v>
      </c>
      <c r="B138" s="414" t="s">
        <v>161</v>
      </c>
      <c r="F138" s="429">
        <v>6226</v>
      </c>
      <c r="G138" s="761" t="s">
        <v>282</v>
      </c>
      <c r="H138" s="760"/>
      <c r="I138" s="760"/>
    </row>
    <row r="139" spans="1:9" ht="12.75">
      <c r="A139" s="420" t="s">
        <v>321</v>
      </c>
      <c r="B139" s="407" t="s">
        <v>208</v>
      </c>
      <c r="F139" s="429">
        <v>4401</v>
      </c>
      <c r="G139" s="761" t="s">
        <v>322</v>
      </c>
      <c r="H139" s="760"/>
      <c r="I139" s="760"/>
    </row>
    <row r="140" spans="1:9" ht="12.75">
      <c r="A140" s="420" t="s">
        <v>323</v>
      </c>
      <c r="B140" s="407" t="s">
        <v>209</v>
      </c>
      <c r="F140" s="429">
        <v>398</v>
      </c>
      <c r="G140" s="761" t="s">
        <v>322</v>
      </c>
      <c r="H140" s="760"/>
      <c r="I140" s="760"/>
    </row>
    <row r="141" spans="1:7" ht="12.75">
      <c r="A141" s="422">
        <v>45</v>
      </c>
      <c r="B141" s="760" t="s">
        <v>283</v>
      </c>
      <c r="C141" s="760"/>
      <c r="D141" s="760"/>
      <c r="E141" s="760"/>
      <c r="F141" s="429">
        <v>6695</v>
      </c>
      <c r="G141" s="432" t="s">
        <v>284</v>
      </c>
    </row>
    <row r="143" spans="2:5" ht="12.75">
      <c r="B143" s="427" t="s">
        <v>210</v>
      </c>
      <c r="C143" s="427"/>
      <c r="D143" s="427"/>
      <c r="E143" s="437"/>
    </row>
    <row r="144" spans="2:9" ht="12.75">
      <c r="B144" s="427" t="s">
        <v>324</v>
      </c>
      <c r="C144" s="427"/>
      <c r="D144" s="427"/>
      <c r="E144" s="437"/>
      <c r="G144" s="432"/>
      <c r="H144" s="432"/>
      <c r="I144" s="432"/>
    </row>
    <row r="145" spans="1:6" ht="12.75">
      <c r="A145" s="422">
        <v>46</v>
      </c>
      <c r="B145" s="407" t="s">
        <v>206</v>
      </c>
      <c r="F145" s="429">
        <v>1017</v>
      </c>
    </row>
    <row r="146" spans="1:6" ht="12.75">
      <c r="A146" s="422">
        <v>47</v>
      </c>
      <c r="B146" s="407" t="s">
        <v>207</v>
      </c>
      <c r="F146" s="429">
        <v>4804</v>
      </c>
    </row>
    <row r="147" spans="1:9" ht="12.75">
      <c r="A147" s="422">
        <v>48</v>
      </c>
      <c r="B147" s="414" t="s">
        <v>161</v>
      </c>
      <c r="F147" s="429">
        <v>5821</v>
      </c>
      <c r="G147" s="761" t="s">
        <v>282</v>
      </c>
      <c r="H147" s="760"/>
      <c r="I147" s="760"/>
    </row>
    <row r="148" spans="1:9" ht="12.75">
      <c r="A148" s="420" t="s">
        <v>325</v>
      </c>
      <c r="B148" s="407" t="s">
        <v>211</v>
      </c>
      <c r="F148" s="429">
        <v>2748</v>
      </c>
      <c r="G148" s="761" t="s">
        <v>326</v>
      </c>
      <c r="H148" s="760"/>
      <c r="I148" s="760"/>
    </row>
    <row r="149" spans="1:9" ht="12.75">
      <c r="A149" s="420" t="s">
        <v>327</v>
      </c>
      <c r="B149" s="407" t="s">
        <v>212</v>
      </c>
      <c r="F149" s="429">
        <v>1377</v>
      </c>
      <c r="G149" s="761" t="s">
        <v>326</v>
      </c>
      <c r="H149" s="760"/>
      <c r="I149" s="760"/>
    </row>
    <row r="150" spans="1:7" ht="12.75">
      <c r="A150" s="422">
        <v>49</v>
      </c>
      <c r="B150" s="760" t="s">
        <v>285</v>
      </c>
      <c r="C150" s="760"/>
      <c r="D150" s="760"/>
      <c r="F150" s="429">
        <v>7882</v>
      </c>
      <c r="G150" s="432" t="s">
        <v>286</v>
      </c>
    </row>
    <row r="152" spans="2:4" ht="12.75">
      <c r="B152" s="427" t="s">
        <v>369</v>
      </c>
      <c r="C152" s="427"/>
      <c r="D152" s="427"/>
    </row>
    <row r="153" spans="1:6" ht="12.75">
      <c r="A153" s="422">
        <v>50</v>
      </c>
      <c r="B153" s="407" t="s">
        <v>213</v>
      </c>
      <c r="F153" s="429">
        <v>325</v>
      </c>
    </row>
    <row r="154" spans="1:6" ht="12.75">
      <c r="A154" s="422">
        <v>51</v>
      </c>
      <c r="B154" s="407" t="s">
        <v>214</v>
      </c>
      <c r="F154" s="429">
        <v>8297</v>
      </c>
    </row>
    <row r="155" spans="1:6" ht="12.75">
      <c r="A155" s="422">
        <v>52</v>
      </c>
      <c r="B155" s="407" t="s">
        <v>287</v>
      </c>
      <c r="F155" s="429">
        <v>0</v>
      </c>
    </row>
    <row r="156" spans="1:6" ht="12.75">
      <c r="A156" s="422">
        <v>53</v>
      </c>
      <c r="B156" s="407" t="s">
        <v>215</v>
      </c>
      <c r="F156" s="429">
        <v>0</v>
      </c>
    </row>
    <row r="157" spans="2:6" ht="12.75">
      <c r="B157" s="760" t="s">
        <v>288</v>
      </c>
      <c r="C157" s="760"/>
      <c r="D157" s="760"/>
      <c r="F157" s="429"/>
    </row>
    <row r="158" spans="1:9" ht="12.75">
      <c r="A158" s="422">
        <v>54</v>
      </c>
      <c r="B158" s="407" t="s">
        <v>215</v>
      </c>
      <c r="F158" s="429">
        <v>5</v>
      </c>
      <c r="G158" s="436" t="s">
        <v>370</v>
      </c>
      <c r="H158" s="417"/>
      <c r="I158" s="417"/>
    </row>
    <row r="159" spans="2:9" ht="12.75">
      <c r="B159" s="407" t="s">
        <v>216</v>
      </c>
      <c r="F159" s="423"/>
      <c r="G159" s="436" t="s">
        <v>371</v>
      </c>
      <c r="H159" s="417"/>
      <c r="I159" s="417"/>
    </row>
    <row r="161" ht="12.75">
      <c r="A161" s="414" t="s">
        <v>408</v>
      </c>
    </row>
    <row r="163" spans="1:6" ht="12.75">
      <c r="A163" s="420" t="s">
        <v>195</v>
      </c>
      <c r="C163" s="420" t="s">
        <v>190</v>
      </c>
      <c r="F163" s="421" t="s">
        <v>184</v>
      </c>
    </row>
    <row r="165" spans="1:6" ht="12.75">
      <c r="A165" s="422">
        <v>55</v>
      </c>
      <c r="B165" s="407" t="s">
        <v>63</v>
      </c>
      <c r="F165" s="429">
        <v>86.5</v>
      </c>
    </row>
    <row r="166" spans="1:6" ht="12.75">
      <c r="A166" s="422">
        <v>56</v>
      </c>
      <c r="B166" s="407" t="s">
        <v>217</v>
      </c>
      <c r="F166" s="429">
        <v>114</v>
      </c>
    </row>
    <row r="167" spans="2:6" ht="12.75">
      <c r="B167" s="407" t="s">
        <v>218</v>
      </c>
      <c r="F167" s="429"/>
    </row>
    <row r="168" spans="1:6" ht="12.75">
      <c r="A168" s="422">
        <v>57</v>
      </c>
      <c r="B168" s="407" t="s">
        <v>65</v>
      </c>
      <c r="F168" s="429">
        <v>20283</v>
      </c>
    </row>
    <row r="169" spans="1:7" ht="12.75">
      <c r="A169" s="422">
        <v>58</v>
      </c>
      <c r="B169" s="407" t="s">
        <v>66</v>
      </c>
      <c r="F169" s="429">
        <v>811</v>
      </c>
      <c r="G169" s="436" t="s">
        <v>372</v>
      </c>
    </row>
    <row r="171" spans="1:2" ht="15">
      <c r="A171" s="438" t="s">
        <v>373</v>
      </c>
      <c r="B171" s="439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hbschleifer@csupomon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442" customWidth="1"/>
    <col min="4" max="4" width="12.00390625" style="442" customWidth="1"/>
    <col min="5" max="5" width="11.7109375" style="442" customWidth="1"/>
    <col min="6" max="6" width="12.00390625" style="442" customWidth="1"/>
    <col min="7" max="7" width="12.28125" style="442" customWidth="1"/>
    <col min="8" max="16384" width="11.421875" style="442" customWidth="1"/>
  </cols>
  <sheetData>
    <row r="1" spans="1:3" ht="18">
      <c r="A1" s="440" t="s">
        <v>171</v>
      </c>
      <c r="B1" s="441"/>
      <c r="C1" s="441"/>
    </row>
    <row r="2" spans="1:3" ht="18">
      <c r="A2" s="441" t="s">
        <v>172</v>
      </c>
      <c r="B2" s="441"/>
      <c r="C2" s="441"/>
    </row>
    <row r="3" spans="1:3" ht="18">
      <c r="A3" s="443" t="s">
        <v>393</v>
      </c>
      <c r="B3" s="441"/>
      <c r="C3" s="441" t="s">
        <v>394</v>
      </c>
    </row>
    <row r="5" spans="1:5" ht="12.75">
      <c r="A5" s="444" t="s">
        <v>173</v>
      </c>
      <c r="B5" s="445" t="s">
        <v>382</v>
      </c>
      <c r="C5" s="446"/>
      <c r="D5" s="446"/>
      <c r="E5" s="447"/>
    </row>
    <row r="7" spans="1:5" ht="12.75">
      <c r="A7" s="448" t="s">
        <v>174</v>
      </c>
      <c r="C7" s="445" t="s">
        <v>242</v>
      </c>
      <c r="D7" s="446"/>
      <c r="E7" s="447"/>
    </row>
    <row r="9" spans="1:5" ht="12.75">
      <c r="A9" s="448" t="s">
        <v>176</v>
      </c>
      <c r="C9" s="445" t="s">
        <v>294</v>
      </c>
      <c r="D9" s="446"/>
      <c r="E9" s="447"/>
    </row>
    <row r="11" spans="1:3" ht="12.75">
      <c r="A11" s="448" t="s">
        <v>178</v>
      </c>
      <c r="B11" s="445" t="s">
        <v>443</v>
      </c>
      <c r="C11" s="447"/>
    </row>
    <row r="13" spans="1:3" ht="12.75">
      <c r="A13" s="448" t="s">
        <v>179</v>
      </c>
      <c r="B13" s="445" t="s">
        <v>444</v>
      </c>
      <c r="C13" s="447"/>
    </row>
    <row r="15" spans="1:4" ht="15">
      <c r="A15" s="448" t="s">
        <v>180</v>
      </c>
      <c r="C15" s="1" t="s">
        <v>243</v>
      </c>
      <c r="D15" s="447"/>
    </row>
    <row r="18" ht="12.75">
      <c r="A18" s="448" t="s">
        <v>261</v>
      </c>
    </row>
    <row r="19" spans="1:6" ht="12.75">
      <c r="A19" s="449" t="s">
        <v>262</v>
      </c>
      <c r="B19" s="450"/>
      <c r="C19" s="450"/>
      <c r="D19" s="450"/>
      <c r="E19" s="450"/>
      <c r="F19" s="450"/>
    </row>
    <row r="20" spans="1:6" ht="12.75">
      <c r="A20" s="764" t="s">
        <v>263</v>
      </c>
      <c r="B20" s="765"/>
      <c r="C20" s="765"/>
      <c r="D20" s="765"/>
      <c r="E20" s="765"/>
      <c r="F20" s="765"/>
    </row>
    <row r="21" spans="1:6" ht="12.75">
      <c r="A21" s="764" t="s">
        <v>374</v>
      </c>
      <c r="B21" s="765"/>
      <c r="C21" s="765"/>
      <c r="D21" s="765"/>
      <c r="E21" s="765"/>
      <c r="F21" s="765"/>
    </row>
    <row r="23" ht="12.75">
      <c r="A23" s="448" t="s">
        <v>397</v>
      </c>
    </row>
    <row r="24" ht="12.75">
      <c r="A24" s="448"/>
    </row>
    <row r="25" spans="1:6" ht="12.75">
      <c r="A25" s="451" t="s">
        <v>182</v>
      </c>
      <c r="C25" s="452" t="s">
        <v>183</v>
      </c>
      <c r="F25" s="452" t="s">
        <v>184</v>
      </c>
    </row>
    <row r="27" spans="1:6" ht="12.75">
      <c r="A27" s="453">
        <v>1</v>
      </c>
      <c r="B27" s="442" t="s">
        <v>185</v>
      </c>
      <c r="F27" s="442">
        <v>1</v>
      </c>
    </row>
    <row r="28" ht="12.75">
      <c r="A28" s="453"/>
    </row>
    <row r="30" ht="12.75">
      <c r="A30" s="444" t="s">
        <v>398</v>
      </c>
    </row>
    <row r="32" spans="1:6" ht="12.75">
      <c r="A32" s="452" t="s">
        <v>182</v>
      </c>
      <c r="C32" s="452" t="s">
        <v>186</v>
      </c>
      <c r="F32" s="452" t="s">
        <v>187</v>
      </c>
    </row>
    <row r="33" spans="1:6" ht="12.75">
      <c r="A33" s="452"/>
      <c r="C33" s="452"/>
      <c r="F33" s="452"/>
    </row>
    <row r="34" spans="1:6" ht="12.75">
      <c r="A34" s="453">
        <v>2</v>
      </c>
      <c r="B34" s="442" t="s">
        <v>188</v>
      </c>
      <c r="F34" s="454">
        <v>32.73</v>
      </c>
    </row>
    <row r="35" spans="1:6" ht="12.75">
      <c r="A35" s="451" t="s">
        <v>70</v>
      </c>
      <c r="B35" s="442" t="s">
        <v>11</v>
      </c>
      <c r="F35" s="454">
        <v>32.23</v>
      </c>
    </row>
    <row r="36" spans="1:6" ht="12.75">
      <c r="A36" s="451" t="s">
        <v>71</v>
      </c>
      <c r="B36" s="442" t="s">
        <v>12</v>
      </c>
      <c r="F36" s="454">
        <v>0.5</v>
      </c>
    </row>
    <row r="37" spans="1:6" ht="12.75">
      <c r="A37" s="453">
        <v>3</v>
      </c>
      <c r="B37" s="442" t="s">
        <v>13</v>
      </c>
      <c r="F37" s="454">
        <v>50.55</v>
      </c>
    </row>
    <row r="38" spans="1:8" ht="12.75">
      <c r="A38" s="451" t="s">
        <v>73</v>
      </c>
      <c r="B38" s="442" t="s">
        <v>14</v>
      </c>
      <c r="F38" s="454">
        <v>39.55</v>
      </c>
      <c r="G38" s="455" t="s">
        <v>358</v>
      </c>
      <c r="H38" s="456"/>
    </row>
    <row r="39" spans="1:8" ht="12.75">
      <c r="A39" s="453">
        <v>4</v>
      </c>
      <c r="B39" s="763" t="s">
        <v>264</v>
      </c>
      <c r="C39" s="763"/>
      <c r="D39" s="763"/>
      <c r="E39" s="763"/>
      <c r="F39" s="454">
        <v>0</v>
      </c>
      <c r="G39" s="457"/>
      <c r="H39" s="457"/>
    </row>
    <row r="40" spans="1:6" ht="12.75">
      <c r="A40" s="453">
        <v>5</v>
      </c>
      <c r="B40" s="442" t="s">
        <v>15</v>
      </c>
      <c r="F40" s="458">
        <v>35.11</v>
      </c>
    </row>
    <row r="41" spans="1:6" ht="12.75">
      <c r="A41" s="453">
        <v>6</v>
      </c>
      <c r="B41" s="448" t="s">
        <v>189</v>
      </c>
      <c r="F41" s="454">
        <v>118.39</v>
      </c>
    </row>
    <row r="44" ht="12.75">
      <c r="A44" s="448" t="s">
        <v>399</v>
      </c>
    </row>
    <row r="46" spans="1:6" ht="12.75">
      <c r="A46" s="452" t="s">
        <v>182</v>
      </c>
      <c r="C46" s="452" t="s">
        <v>190</v>
      </c>
      <c r="F46" s="452" t="s">
        <v>191</v>
      </c>
    </row>
    <row r="47" spans="1:4" ht="12.75">
      <c r="A47" s="452"/>
      <c r="D47" s="452"/>
    </row>
    <row r="48" spans="2:6" ht="12.75">
      <c r="B48" s="459" t="s">
        <v>305</v>
      </c>
      <c r="C48" s="457"/>
      <c r="D48" s="457"/>
      <c r="E48" s="457"/>
      <c r="F48" s="457"/>
    </row>
    <row r="49" spans="1:7" ht="12.75">
      <c r="A49" s="453">
        <v>7</v>
      </c>
      <c r="B49" s="442" t="s">
        <v>16</v>
      </c>
      <c r="F49" s="460">
        <v>2406365</v>
      </c>
      <c r="G49" s="452"/>
    </row>
    <row r="50" spans="1:7" ht="12.75">
      <c r="A50" s="451" t="s">
        <v>77</v>
      </c>
      <c r="B50" s="442" t="s">
        <v>17</v>
      </c>
      <c r="F50" s="460">
        <v>2372174</v>
      </c>
      <c r="G50" s="452"/>
    </row>
    <row r="51" spans="1:6" ht="12.75">
      <c r="A51" s="453">
        <v>8</v>
      </c>
      <c r="B51" s="442" t="s">
        <v>19</v>
      </c>
      <c r="F51" s="460">
        <v>1959058</v>
      </c>
    </row>
    <row r="52" spans="1:6" ht="12.75">
      <c r="A52" s="453">
        <v>9</v>
      </c>
      <c r="B52" s="442" t="s">
        <v>20</v>
      </c>
      <c r="F52" s="460">
        <v>599496</v>
      </c>
    </row>
    <row r="54" spans="2:3" ht="12.75">
      <c r="B54" s="459" t="s">
        <v>306</v>
      </c>
      <c r="C54" s="457"/>
    </row>
    <row r="55" spans="1:8" ht="12.75">
      <c r="A55" s="453">
        <v>10</v>
      </c>
      <c r="B55" s="442" t="s">
        <v>265</v>
      </c>
      <c r="F55" s="460">
        <v>634203</v>
      </c>
      <c r="G55" s="455" t="s">
        <v>359</v>
      </c>
      <c r="H55" s="456"/>
    </row>
    <row r="56" spans="1:6" ht="12.75">
      <c r="A56" s="451" t="s">
        <v>83</v>
      </c>
      <c r="B56" s="442" t="s">
        <v>266</v>
      </c>
      <c r="F56" s="460">
        <v>630362</v>
      </c>
    </row>
    <row r="57" spans="1:6" ht="12.75">
      <c r="A57" s="451" t="s">
        <v>268</v>
      </c>
      <c r="B57" s="763" t="s">
        <v>269</v>
      </c>
      <c r="C57" s="763"/>
      <c r="D57" s="763"/>
      <c r="E57" s="763"/>
      <c r="F57" s="460">
        <v>3841</v>
      </c>
    </row>
    <row r="58" spans="1:6" ht="12.75">
      <c r="A58" s="453">
        <v>11</v>
      </c>
      <c r="B58" s="442" t="s">
        <v>270</v>
      </c>
      <c r="F58" s="460">
        <v>1000072</v>
      </c>
    </row>
    <row r="59" spans="1:6" ht="12.75">
      <c r="A59" s="452" t="s">
        <v>85</v>
      </c>
      <c r="B59" s="442" t="s">
        <v>271</v>
      </c>
      <c r="F59" s="460">
        <v>805847</v>
      </c>
    </row>
    <row r="60" spans="1:6" ht="12.75">
      <c r="A60" s="452" t="s">
        <v>86</v>
      </c>
      <c r="B60" s="442" t="s">
        <v>22</v>
      </c>
      <c r="F60" s="460">
        <v>194225</v>
      </c>
    </row>
    <row r="61" spans="1:6" ht="12.75">
      <c r="A61" s="453">
        <v>12</v>
      </c>
      <c r="B61" s="442" t="s">
        <v>272</v>
      </c>
      <c r="F61" s="460">
        <v>71688</v>
      </c>
    </row>
    <row r="62" spans="1:6" ht="12.75">
      <c r="A62" s="453">
        <v>13</v>
      </c>
      <c r="B62" s="442" t="s">
        <v>273</v>
      </c>
      <c r="F62" s="460">
        <v>29649</v>
      </c>
    </row>
    <row r="63" spans="1:6" ht="12.75">
      <c r="A63" s="453">
        <v>14</v>
      </c>
      <c r="B63" s="442" t="s">
        <v>402</v>
      </c>
      <c r="F63" s="460">
        <v>546070</v>
      </c>
    </row>
    <row r="64" spans="1:8" ht="12.75">
      <c r="A64" s="451" t="s">
        <v>90</v>
      </c>
      <c r="B64" s="442" t="s">
        <v>274</v>
      </c>
      <c r="F64" s="460">
        <v>545780</v>
      </c>
      <c r="G64" s="455" t="s">
        <v>360</v>
      </c>
      <c r="H64" s="456"/>
    </row>
    <row r="65" spans="1:7" ht="12.75">
      <c r="A65" s="453">
        <v>15</v>
      </c>
      <c r="B65" s="442" t="s">
        <v>192</v>
      </c>
      <c r="F65" s="460">
        <v>0</v>
      </c>
      <c r="G65" s="452"/>
    </row>
    <row r="66" spans="1:7" ht="12.75">
      <c r="A66" s="453">
        <v>16</v>
      </c>
      <c r="B66" s="442" t="s">
        <v>23</v>
      </c>
      <c r="F66" s="460">
        <v>3672</v>
      </c>
      <c r="G66" s="461" t="s">
        <v>445</v>
      </c>
    </row>
    <row r="67" ht="12.75">
      <c r="F67" s="460"/>
    </row>
    <row r="68" spans="1:6" ht="12.75">
      <c r="A68" s="453">
        <v>17</v>
      </c>
      <c r="B68" s="442" t="s">
        <v>24</v>
      </c>
      <c r="F68" s="460">
        <v>38000</v>
      </c>
    </row>
    <row r="69" spans="1:6" ht="40.5" customHeight="1">
      <c r="A69" s="453">
        <v>18</v>
      </c>
      <c r="B69" s="442" t="s">
        <v>25</v>
      </c>
      <c r="F69" s="460">
        <v>1781</v>
      </c>
    </row>
    <row r="70" spans="1:6" ht="12.75">
      <c r="A70" s="453">
        <v>19</v>
      </c>
      <c r="B70" s="442" t="s">
        <v>26</v>
      </c>
      <c r="F70" s="460">
        <v>165371</v>
      </c>
    </row>
    <row r="71" spans="1:6" ht="12.75">
      <c r="A71" s="453">
        <v>20</v>
      </c>
      <c r="B71" s="442" t="s">
        <v>193</v>
      </c>
      <c r="F71" s="460">
        <v>68195</v>
      </c>
    </row>
    <row r="72" spans="1:6" ht="12.75">
      <c r="A72" s="453">
        <v>21</v>
      </c>
      <c r="B72" s="442" t="s">
        <v>28</v>
      </c>
      <c r="F72" s="460">
        <v>189238</v>
      </c>
    </row>
    <row r="73" spans="1:6" ht="12.75">
      <c r="A73" s="453">
        <v>22</v>
      </c>
      <c r="B73" s="448" t="s">
        <v>194</v>
      </c>
      <c r="F73" s="460">
        <v>7712858</v>
      </c>
    </row>
    <row r="74" spans="1:6" ht="12.75">
      <c r="A74" s="451" t="s">
        <v>101</v>
      </c>
      <c r="B74" s="442" t="s">
        <v>29</v>
      </c>
      <c r="F74" s="462"/>
    </row>
    <row r="75" spans="1:6" ht="12.75">
      <c r="A75" s="453">
        <v>23</v>
      </c>
      <c r="B75" s="448" t="s">
        <v>289</v>
      </c>
      <c r="F75" s="460">
        <v>7712858</v>
      </c>
    </row>
    <row r="76" ht="12.75">
      <c r="A76" s="452"/>
    </row>
    <row r="77" ht="12.75">
      <c r="A77" s="452"/>
    </row>
    <row r="78" ht="12.75">
      <c r="A78" s="444" t="s">
        <v>404</v>
      </c>
    </row>
    <row r="80" spans="1:6" ht="12.75">
      <c r="A80" s="452" t="s">
        <v>195</v>
      </c>
      <c r="C80" s="463" t="s">
        <v>190</v>
      </c>
      <c r="E80" s="452" t="s">
        <v>6</v>
      </c>
      <c r="F80" s="452" t="s">
        <v>196</v>
      </c>
    </row>
    <row r="82" spans="2:5" ht="12.75">
      <c r="B82" s="459" t="s">
        <v>197</v>
      </c>
      <c r="C82" s="459"/>
      <c r="D82" s="459"/>
      <c r="E82" s="457"/>
    </row>
    <row r="83" spans="2:5" ht="12.75">
      <c r="B83" s="459" t="s">
        <v>198</v>
      </c>
      <c r="C83" s="459"/>
      <c r="D83" s="459"/>
      <c r="E83" s="457"/>
    </row>
    <row r="84" spans="2:5" ht="12.75">
      <c r="B84" s="459" t="s">
        <v>199</v>
      </c>
      <c r="C84" s="459"/>
      <c r="D84" s="459"/>
      <c r="E84" s="457"/>
    </row>
    <row r="85" spans="2:5" ht="12.75">
      <c r="B85" s="459" t="s">
        <v>308</v>
      </c>
      <c r="C85" s="459"/>
      <c r="D85" s="459"/>
      <c r="E85" s="457"/>
    </row>
    <row r="86" spans="1:6" ht="12.75">
      <c r="A86" s="453">
        <v>24</v>
      </c>
      <c r="B86" s="442" t="s">
        <v>275</v>
      </c>
      <c r="E86" s="464">
        <v>23806</v>
      </c>
      <c r="F86" s="464">
        <v>1329789</v>
      </c>
    </row>
    <row r="87" spans="1:7" ht="12.75">
      <c r="A87" s="452" t="s">
        <v>104</v>
      </c>
      <c r="B87" s="442" t="s">
        <v>276</v>
      </c>
      <c r="E87" s="464">
        <v>17262</v>
      </c>
      <c r="F87" s="464">
        <v>1059227</v>
      </c>
      <c r="G87" s="461"/>
    </row>
    <row r="88" spans="1:9" ht="12.75">
      <c r="A88" s="452" t="s">
        <v>106</v>
      </c>
      <c r="B88" s="442" t="s">
        <v>405</v>
      </c>
      <c r="E88" s="464">
        <v>11540</v>
      </c>
      <c r="F88" s="464" t="s">
        <v>200</v>
      </c>
      <c r="G88" s="762" t="s">
        <v>361</v>
      </c>
      <c r="H88" s="762"/>
      <c r="I88" s="762"/>
    </row>
    <row r="89" spans="1:9" ht="12.75">
      <c r="A89" s="452" t="s">
        <v>107</v>
      </c>
      <c r="B89" s="442" t="s">
        <v>406</v>
      </c>
      <c r="E89" s="464">
        <v>5722</v>
      </c>
      <c r="F89" s="464" t="s">
        <v>200</v>
      </c>
      <c r="G89" s="762" t="s">
        <v>361</v>
      </c>
      <c r="H89" s="762"/>
      <c r="I89" s="762"/>
    </row>
    <row r="90" spans="1:6" ht="12.75">
      <c r="A90" s="452" t="s">
        <v>108</v>
      </c>
      <c r="B90" s="442" t="s">
        <v>33</v>
      </c>
      <c r="E90" s="464">
        <v>4140</v>
      </c>
      <c r="F90" s="464">
        <v>222255</v>
      </c>
    </row>
    <row r="91" spans="1:6" ht="12.75">
      <c r="A91" s="452" t="s">
        <v>109</v>
      </c>
      <c r="B91" s="442" t="s">
        <v>277</v>
      </c>
      <c r="E91" s="464">
        <v>427</v>
      </c>
      <c r="F91" s="464">
        <v>25577</v>
      </c>
    </row>
    <row r="92" spans="1:6" ht="12.75">
      <c r="A92" s="452" t="s">
        <v>110</v>
      </c>
      <c r="B92" s="442" t="s">
        <v>278</v>
      </c>
      <c r="E92" s="464">
        <v>1977</v>
      </c>
      <c r="F92" s="464">
        <v>22730</v>
      </c>
    </row>
    <row r="93" spans="1:6" ht="12.75">
      <c r="A93" s="452" t="s">
        <v>111</v>
      </c>
      <c r="B93" s="442" t="s">
        <v>279</v>
      </c>
      <c r="E93" s="464">
        <v>5442</v>
      </c>
      <c r="F93" s="464" t="s">
        <v>200</v>
      </c>
    </row>
    <row r="94" spans="1:6" ht="12.75">
      <c r="A94" s="453">
        <v>25</v>
      </c>
      <c r="B94" s="763" t="s">
        <v>280</v>
      </c>
      <c r="C94" s="763"/>
      <c r="D94" s="763"/>
      <c r="E94" s="464">
        <v>22137</v>
      </c>
      <c r="F94" s="464">
        <v>909682</v>
      </c>
    </row>
    <row r="95" spans="1:7" ht="12.75">
      <c r="A95" s="452" t="s">
        <v>105</v>
      </c>
      <c r="B95" s="763" t="s">
        <v>281</v>
      </c>
      <c r="C95" s="763"/>
      <c r="D95" s="763"/>
      <c r="E95" s="464" t="s">
        <v>335</v>
      </c>
      <c r="F95" s="464">
        <v>3737</v>
      </c>
      <c r="G95" s="461" t="s">
        <v>362</v>
      </c>
    </row>
    <row r="96" spans="1:6" ht="12.75">
      <c r="A96" s="453">
        <v>26</v>
      </c>
      <c r="B96" s="442" t="s">
        <v>309</v>
      </c>
      <c r="E96" s="464" t="s">
        <v>335</v>
      </c>
      <c r="F96" s="464">
        <v>655881</v>
      </c>
    </row>
    <row r="97" ht="12.75">
      <c r="B97" s="442" t="s">
        <v>310</v>
      </c>
    </row>
    <row r="99" spans="2:9" ht="12.75">
      <c r="B99" s="459" t="s">
        <v>201</v>
      </c>
      <c r="C99" s="459"/>
      <c r="D99" s="459"/>
      <c r="G99" s="465" t="s">
        <v>363</v>
      </c>
      <c r="H99" s="461"/>
      <c r="I99" s="461"/>
    </row>
    <row r="100" spans="2:4" ht="12.75">
      <c r="B100" s="459" t="s">
        <v>311</v>
      </c>
      <c r="C100" s="459"/>
      <c r="D100" s="459"/>
    </row>
    <row r="101" spans="1:7" ht="12.75">
      <c r="A101" s="453">
        <v>27</v>
      </c>
      <c r="B101" s="442" t="s">
        <v>409</v>
      </c>
      <c r="E101" s="464">
        <v>23</v>
      </c>
      <c r="F101" s="464">
        <v>3143</v>
      </c>
      <c r="G101" s="461" t="s">
        <v>364</v>
      </c>
    </row>
    <row r="102" spans="1:6" ht="12.75">
      <c r="A102" s="451" t="s">
        <v>312</v>
      </c>
      <c r="B102" s="448" t="s">
        <v>290</v>
      </c>
      <c r="E102" s="464">
        <v>23</v>
      </c>
      <c r="F102" s="464">
        <v>2698</v>
      </c>
    </row>
    <row r="103" spans="1:6" ht="12.75">
      <c r="A103" s="452" t="s">
        <v>313</v>
      </c>
      <c r="B103" s="448" t="s">
        <v>291</v>
      </c>
      <c r="E103" s="442">
        <v>0</v>
      </c>
      <c r="F103" s="442">
        <v>444</v>
      </c>
    </row>
    <row r="104" spans="1:7" ht="12.75">
      <c r="A104" s="453">
        <v>28</v>
      </c>
      <c r="B104" s="442" t="s">
        <v>314</v>
      </c>
      <c r="E104" s="442">
        <v>23</v>
      </c>
      <c r="F104" s="464">
        <v>3211</v>
      </c>
      <c r="G104" s="461" t="s">
        <v>365</v>
      </c>
    </row>
    <row r="105" spans="1:10" ht="12.75">
      <c r="A105" s="453">
        <v>29</v>
      </c>
      <c r="B105" s="464" t="s">
        <v>366</v>
      </c>
      <c r="C105" s="464"/>
      <c r="D105" s="464"/>
      <c r="E105" s="464" t="s">
        <v>335</v>
      </c>
      <c r="F105" s="464">
        <v>3338</v>
      </c>
      <c r="G105" s="466" t="s">
        <v>367</v>
      </c>
      <c r="H105" s="450"/>
      <c r="I105" s="450"/>
      <c r="J105" s="450"/>
    </row>
    <row r="106" spans="1:14" ht="12.75">
      <c r="A106" s="453"/>
      <c r="B106" s="464"/>
      <c r="C106" s="464"/>
      <c r="D106" s="464"/>
      <c r="E106" s="464"/>
      <c r="F106" s="464"/>
      <c r="G106" s="466" t="s">
        <v>368</v>
      </c>
      <c r="H106" s="466"/>
      <c r="I106" s="466"/>
      <c r="J106" s="466"/>
      <c r="K106" s="461"/>
      <c r="L106" s="461"/>
      <c r="M106" s="461"/>
      <c r="N106" s="461"/>
    </row>
    <row r="107" spans="1:6" ht="12.75">
      <c r="A107" s="453">
        <v>30</v>
      </c>
      <c r="B107" s="464" t="s">
        <v>315</v>
      </c>
      <c r="C107" s="464"/>
      <c r="D107" s="464"/>
      <c r="E107" s="464">
        <v>12900</v>
      </c>
      <c r="F107" s="464">
        <v>2386383</v>
      </c>
    </row>
    <row r="108" spans="1:6" ht="12.75">
      <c r="A108" s="453"/>
      <c r="B108" s="464"/>
      <c r="C108" s="464"/>
      <c r="D108" s="464"/>
      <c r="E108" s="464"/>
      <c r="F108" s="464"/>
    </row>
    <row r="109" spans="1:6" ht="12.75">
      <c r="A109" s="453">
        <v>31</v>
      </c>
      <c r="B109" s="464" t="s">
        <v>35</v>
      </c>
      <c r="C109" s="464"/>
      <c r="D109" s="464"/>
      <c r="E109" s="464">
        <v>273</v>
      </c>
      <c r="F109" s="467">
        <v>5604.6</v>
      </c>
    </row>
    <row r="110" spans="2:6" ht="12.75">
      <c r="B110" s="464"/>
      <c r="C110" s="464"/>
      <c r="D110" s="464"/>
      <c r="E110" s="464"/>
      <c r="F110" s="464"/>
    </row>
    <row r="111" spans="1:6" ht="12.75">
      <c r="A111" s="453">
        <v>32</v>
      </c>
      <c r="B111" s="464" t="s">
        <v>202</v>
      </c>
      <c r="C111" s="464"/>
      <c r="D111" s="464"/>
      <c r="E111" s="464">
        <v>78</v>
      </c>
      <c r="F111" s="464">
        <v>22364</v>
      </c>
    </row>
    <row r="112" spans="1:6" ht="12.75">
      <c r="A112" s="453"/>
      <c r="B112" s="464"/>
      <c r="C112" s="464"/>
      <c r="D112" s="464"/>
      <c r="E112" s="464"/>
      <c r="F112" s="464"/>
    </row>
    <row r="113" spans="1:6" ht="12.75">
      <c r="A113" s="453">
        <v>33</v>
      </c>
      <c r="B113" s="464" t="s">
        <v>203</v>
      </c>
      <c r="C113" s="464"/>
      <c r="D113" s="464"/>
      <c r="E113" s="464">
        <v>738</v>
      </c>
      <c r="F113" s="464">
        <v>119117</v>
      </c>
    </row>
    <row r="114" spans="1:6" ht="12.75">
      <c r="A114" s="453"/>
      <c r="B114" s="464"/>
      <c r="C114" s="464"/>
      <c r="D114" s="464"/>
      <c r="E114" s="464"/>
      <c r="F114" s="464"/>
    </row>
    <row r="115" spans="1:6" ht="12.75">
      <c r="A115" s="453">
        <v>34</v>
      </c>
      <c r="B115" s="464" t="s">
        <v>316</v>
      </c>
      <c r="C115" s="464"/>
      <c r="D115" s="464"/>
      <c r="E115" s="464">
        <v>270</v>
      </c>
      <c r="F115" s="464">
        <v>6844</v>
      </c>
    </row>
    <row r="116" spans="2:6" ht="12.75">
      <c r="B116" s="464"/>
      <c r="C116" s="464"/>
      <c r="D116" s="464"/>
      <c r="E116" s="464"/>
      <c r="F116" s="464"/>
    </row>
    <row r="117" spans="1:6" ht="12.75">
      <c r="A117" s="453">
        <v>35</v>
      </c>
      <c r="B117" s="464" t="s">
        <v>317</v>
      </c>
      <c r="C117" s="464"/>
      <c r="D117" s="464"/>
      <c r="E117" s="464">
        <v>699</v>
      </c>
      <c r="F117" s="464">
        <v>14494</v>
      </c>
    </row>
    <row r="118" spans="1:6" ht="12.75">
      <c r="A118" s="453"/>
      <c r="B118" s="464"/>
      <c r="C118" s="464"/>
      <c r="D118" s="464"/>
      <c r="E118" s="464"/>
      <c r="F118" s="464"/>
    </row>
    <row r="119" spans="1:6" ht="12.75">
      <c r="A119" s="453">
        <v>36</v>
      </c>
      <c r="B119" s="464" t="s">
        <v>318</v>
      </c>
      <c r="C119" s="464"/>
      <c r="D119" s="464"/>
      <c r="E119" s="464">
        <v>303</v>
      </c>
      <c r="F119" s="464">
        <v>2701</v>
      </c>
    </row>
    <row r="120" spans="2:6" ht="12.75">
      <c r="B120" s="464"/>
      <c r="C120" s="464"/>
      <c r="D120" s="464"/>
      <c r="E120" s="464"/>
      <c r="F120" s="464"/>
    </row>
    <row r="121" spans="1:6" ht="12.75">
      <c r="A121" s="453">
        <v>37</v>
      </c>
      <c r="B121" s="464" t="s">
        <v>41</v>
      </c>
      <c r="C121" s="464"/>
      <c r="D121" s="464"/>
      <c r="E121" s="464">
        <v>53</v>
      </c>
      <c r="F121" s="464">
        <v>461</v>
      </c>
    </row>
    <row r="122" spans="2:6" ht="12.75">
      <c r="B122" s="464"/>
      <c r="C122" s="464"/>
      <c r="D122" s="464"/>
      <c r="E122" s="464"/>
      <c r="F122" s="464"/>
    </row>
    <row r="123" spans="2:6" ht="12.75">
      <c r="B123" s="464"/>
      <c r="C123" s="464"/>
      <c r="D123" s="464"/>
      <c r="E123" s="464"/>
      <c r="F123" s="464"/>
    </row>
    <row r="124" spans="1:6" ht="12.75">
      <c r="A124" s="448" t="s">
        <v>407</v>
      </c>
      <c r="B124" s="464"/>
      <c r="C124" s="464"/>
      <c r="D124" s="464"/>
      <c r="E124" s="464"/>
      <c r="F124" s="464"/>
    </row>
    <row r="125" spans="1:6" ht="12.75">
      <c r="A125" s="448"/>
      <c r="B125" s="464"/>
      <c r="C125" s="464"/>
      <c r="D125" s="464"/>
      <c r="E125" s="464"/>
      <c r="F125" s="464"/>
    </row>
    <row r="126" spans="1:6" ht="12.75">
      <c r="A126" s="448"/>
      <c r="B126" s="464"/>
      <c r="C126" s="464"/>
      <c r="D126" s="464"/>
      <c r="E126" s="464"/>
      <c r="F126" s="464" t="s">
        <v>184</v>
      </c>
    </row>
    <row r="127" spans="2:6" ht="12.75">
      <c r="B127" s="464"/>
      <c r="C127" s="464"/>
      <c r="D127" s="464"/>
      <c r="E127" s="464"/>
      <c r="F127" s="464"/>
    </row>
    <row r="128" spans="2:7" ht="12.75">
      <c r="B128" s="464" t="s">
        <v>319</v>
      </c>
      <c r="C128" s="464"/>
      <c r="D128" s="464"/>
      <c r="E128" s="464"/>
      <c r="F128" s="464"/>
      <c r="G128" s="468"/>
    </row>
    <row r="129" spans="1:7" ht="12.75">
      <c r="A129" s="453">
        <v>38</v>
      </c>
      <c r="B129" s="464" t="s">
        <v>45</v>
      </c>
      <c r="C129" s="464"/>
      <c r="D129" s="464"/>
      <c r="E129" s="464"/>
      <c r="F129" s="464">
        <v>321842</v>
      </c>
      <c r="G129" s="469"/>
    </row>
    <row r="130" spans="1:7" ht="12.75">
      <c r="A130" s="453">
        <v>39</v>
      </c>
      <c r="B130" s="464" t="s">
        <v>46</v>
      </c>
      <c r="C130" s="464"/>
      <c r="D130" s="464"/>
      <c r="E130" s="464"/>
      <c r="F130" s="464">
        <v>427651</v>
      </c>
      <c r="G130" s="469"/>
    </row>
    <row r="131" spans="1:6" ht="12.75">
      <c r="A131" s="453">
        <v>40</v>
      </c>
      <c r="B131" s="464" t="s">
        <v>47</v>
      </c>
      <c r="C131" s="464"/>
      <c r="D131" s="464"/>
      <c r="E131" s="464"/>
      <c r="F131" s="464">
        <v>971</v>
      </c>
    </row>
    <row r="132" spans="1:6" ht="12.75">
      <c r="A132" s="453">
        <v>41</v>
      </c>
      <c r="B132" s="464" t="s">
        <v>204</v>
      </c>
      <c r="C132" s="464"/>
      <c r="D132" s="464"/>
      <c r="E132" s="464"/>
      <c r="F132" s="464">
        <v>54070</v>
      </c>
    </row>
    <row r="133" spans="2:6" ht="12.75">
      <c r="B133" s="464"/>
      <c r="C133" s="464"/>
      <c r="D133" s="464"/>
      <c r="E133" s="464"/>
      <c r="F133" s="464"/>
    </row>
    <row r="134" spans="2:6" ht="12.75">
      <c r="B134" s="464" t="s">
        <v>205</v>
      </c>
      <c r="C134" s="464"/>
      <c r="D134" s="464"/>
      <c r="E134" s="464"/>
      <c r="F134" s="464"/>
    </row>
    <row r="135" spans="2:9" ht="12.75">
      <c r="B135" s="464" t="s">
        <v>320</v>
      </c>
      <c r="C135" s="464"/>
      <c r="D135" s="464"/>
      <c r="E135" s="464"/>
      <c r="F135" s="464"/>
      <c r="G135" s="461"/>
      <c r="H135" s="461"/>
      <c r="I135" s="461"/>
    </row>
    <row r="136" spans="1:6" ht="12.75">
      <c r="A136" s="453">
        <v>42</v>
      </c>
      <c r="B136" s="464" t="s">
        <v>206</v>
      </c>
      <c r="C136" s="464"/>
      <c r="D136" s="464"/>
      <c r="E136" s="464"/>
      <c r="F136" s="464">
        <v>4924</v>
      </c>
    </row>
    <row r="137" spans="1:6" ht="12.75">
      <c r="A137" s="453">
        <v>43</v>
      </c>
      <c r="B137" s="464" t="s">
        <v>207</v>
      </c>
      <c r="C137" s="464"/>
      <c r="D137" s="464"/>
      <c r="E137" s="464"/>
      <c r="F137" s="470">
        <v>9627</v>
      </c>
    </row>
    <row r="138" spans="1:9" ht="12.75">
      <c r="A138" s="453">
        <v>44</v>
      </c>
      <c r="B138" s="464" t="s">
        <v>161</v>
      </c>
      <c r="C138" s="464"/>
      <c r="D138" s="464"/>
      <c r="E138" s="464"/>
      <c r="F138" s="464">
        <v>14551</v>
      </c>
      <c r="G138" s="762" t="s">
        <v>282</v>
      </c>
      <c r="H138" s="763"/>
      <c r="I138" s="763"/>
    </row>
    <row r="139" spans="1:9" ht="12.75">
      <c r="A139" s="452" t="s">
        <v>321</v>
      </c>
      <c r="B139" s="464" t="s">
        <v>208</v>
      </c>
      <c r="C139" s="464"/>
      <c r="D139" s="464"/>
      <c r="E139" s="464"/>
      <c r="F139" s="464">
        <v>5882</v>
      </c>
      <c r="G139" s="762" t="s">
        <v>322</v>
      </c>
      <c r="H139" s="763"/>
      <c r="I139" s="763"/>
    </row>
    <row r="140" spans="1:9" ht="12.75">
      <c r="A140" s="452" t="s">
        <v>323</v>
      </c>
      <c r="B140" s="464" t="s">
        <v>209</v>
      </c>
      <c r="C140" s="464"/>
      <c r="D140" s="464"/>
      <c r="E140" s="464"/>
      <c r="F140" s="464">
        <v>519</v>
      </c>
      <c r="G140" s="762" t="s">
        <v>322</v>
      </c>
      <c r="H140" s="763"/>
      <c r="I140" s="763"/>
    </row>
    <row r="141" spans="1:7" ht="12.75">
      <c r="A141" s="453">
        <v>45</v>
      </c>
      <c r="B141" s="464" t="s">
        <v>283</v>
      </c>
      <c r="C141" s="464"/>
      <c r="D141" s="464"/>
      <c r="E141" s="464"/>
      <c r="F141" s="464">
        <v>177</v>
      </c>
      <c r="G141" s="461" t="s">
        <v>284</v>
      </c>
    </row>
    <row r="142" ht="12.75">
      <c r="F142" s="464"/>
    </row>
    <row r="143" spans="2:6" ht="12.75">
      <c r="B143" s="459" t="s">
        <v>210</v>
      </c>
      <c r="C143" s="459"/>
      <c r="D143" s="459"/>
      <c r="E143" s="459"/>
      <c r="F143" s="464"/>
    </row>
    <row r="144" spans="2:9" ht="12.75">
      <c r="B144" s="459" t="s">
        <v>324</v>
      </c>
      <c r="C144" s="459"/>
      <c r="D144" s="459"/>
      <c r="E144" s="459"/>
      <c r="F144" s="464"/>
      <c r="G144" s="461"/>
      <c r="H144" s="461"/>
      <c r="I144" s="461"/>
    </row>
    <row r="145" spans="1:6" ht="12.75">
      <c r="A145" s="453">
        <v>46</v>
      </c>
      <c r="B145" s="442" t="s">
        <v>206</v>
      </c>
      <c r="F145" s="464">
        <v>2630</v>
      </c>
    </row>
    <row r="146" spans="1:6" ht="12.75">
      <c r="A146" s="453">
        <v>47</v>
      </c>
      <c r="B146" s="442" t="s">
        <v>207</v>
      </c>
      <c r="F146" s="470">
        <v>2879</v>
      </c>
    </row>
    <row r="147" spans="1:9" ht="12.75">
      <c r="A147" s="453">
        <v>48</v>
      </c>
      <c r="B147" s="448" t="s">
        <v>161</v>
      </c>
      <c r="F147" s="464">
        <v>5509</v>
      </c>
      <c r="G147" s="762" t="s">
        <v>282</v>
      </c>
      <c r="H147" s="763"/>
      <c r="I147" s="763"/>
    </row>
    <row r="148" spans="1:9" ht="12.75">
      <c r="A148" s="452" t="s">
        <v>325</v>
      </c>
      <c r="B148" s="442" t="s">
        <v>211</v>
      </c>
      <c r="F148" s="464">
        <v>3183</v>
      </c>
      <c r="G148" s="762" t="s">
        <v>326</v>
      </c>
      <c r="H148" s="763"/>
      <c r="I148" s="763"/>
    </row>
    <row r="149" spans="1:9" ht="12.75">
      <c r="A149" s="452" t="s">
        <v>327</v>
      </c>
      <c r="B149" s="442" t="s">
        <v>212</v>
      </c>
      <c r="F149" s="464">
        <v>288</v>
      </c>
      <c r="G149" s="762" t="s">
        <v>326</v>
      </c>
      <c r="H149" s="763"/>
      <c r="I149" s="763"/>
    </row>
    <row r="150" spans="1:7" ht="12.75">
      <c r="A150" s="453">
        <v>49</v>
      </c>
      <c r="B150" s="763" t="s">
        <v>285</v>
      </c>
      <c r="C150" s="763"/>
      <c r="D150" s="763"/>
      <c r="F150" s="464">
        <v>0</v>
      </c>
      <c r="G150" s="461" t="s">
        <v>286</v>
      </c>
    </row>
    <row r="151" ht="12.75">
      <c r="F151" s="464"/>
    </row>
    <row r="152" spans="2:6" ht="12.75">
      <c r="B152" s="459" t="s">
        <v>369</v>
      </c>
      <c r="C152" s="459"/>
      <c r="D152" s="459"/>
      <c r="F152" s="464"/>
    </row>
    <row r="153" spans="1:6" ht="12.75">
      <c r="A153" s="453">
        <v>50</v>
      </c>
      <c r="B153" s="442" t="s">
        <v>213</v>
      </c>
      <c r="F153" s="464">
        <v>489</v>
      </c>
    </row>
    <row r="154" spans="1:6" ht="12.75">
      <c r="A154" s="453">
        <v>51</v>
      </c>
      <c r="B154" s="442" t="s">
        <v>214</v>
      </c>
      <c r="F154" s="464">
        <v>11818</v>
      </c>
    </row>
    <row r="155" spans="1:6" ht="12.75">
      <c r="A155" s="453">
        <v>52</v>
      </c>
      <c r="B155" s="442" t="s">
        <v>287</v>
      </c>
      <c r="F155" s="464">
        <v>0</v>
      </c>
    </row>
    <row r="156" spans="1:6" ht="12.75">
      <c r="A156" s="453">
        <v>53</v>
      </c>
      <c r="B156" s="442" t="s">
        <v>215</v>
      </c>
      <c r="F156" s="464">
        <v>0</v>
      </c>
    </row>
    <row r="157" spans="2:6" ht="12.75">
      <c r="B157" s="763" t="s">
        <v>288</v>
      </c>
      <c r="C157" s="763"/>
      <c r="D157" s="763"/>
      <c r="F157" s="464"/>
    </row>
    <row r="158" spans="1:9" ht="12.75">
      <c r="A158" s="453">
        <v>54</v>
      </c>
      <c r="B158" s="442" t="s">
        <v>215</v>
      </c>
      <c r="F158" s="464">
        <v>877</v>
      </c>
      <c r="G158" s="466" t="s">
        <v>370</v>
      </c>
      <c r="H158" s="450"/>
      <c r="I158" s="450"/>
    </row>
    <row r="159" spans="2:9" ht="12.75">
      <c r="B159" s="442" t="s">
        <v>216</v>
      </c>
      <c r="F159" s="464"/>
      <c r="G159" s="466" t="s">
        <v>371</v>
      </c>
      <c r="H159" s="450"/>
      <c r="I159" s="450"/>
    </row>
    <row r="160" ht="12.75">
      <c r="F160" s="464"/>
    </row>
    <row r="161" spans="1:6" ht="12.75">
      <c r="A161" s="448" t="s">
        <v>408</v>
      </c>
      <c r="F161" s="464"/>
    </row>
    <row r="162" ht="12.75">
      <c r="F162" s="464"/>
    </row>
    <row r="163" spans="1:6" ht="12.75">
      <c r="A163" s="452" t="s">
        <v>195</v>
      </c>
      <c r="C163" s="452" t="s">
        <v>190</v>
      </c>
      <c r="F163" s="464" t="s">
        <v>184</v>
      </c>
    </row>
    <row r="164" ht="12.75">
      <c r="F164" s="464"/>
    </row>
    <row r="165" spans="1:6" ht="12.75">
      <c r="A165" s="453">
        <v>55</v>
      </c>
      <c r="B165" s="442" t="s">
        <v>63</v>
      </c>
      <c r="F165" s="464">
        <v>97</v>
      </c>
    </row>
    <row r="166" spans="1:6" ht="12.75">
      <c r="A166" s="453">
        <v>56</v>
      </c>
      <c r="B166" s="442" t="s">
        <v>217</v>
      </c>
      <c r="F166" s="464">
        <v>146.5</v>
      </c>
    </row>
    <row r="167" spans="2:6" ht="12.75">
      <c r="B167" s="442" t="s">
        <v>218</v>
      </c>
      <c r="F167" s="464"/>
    </row>
    <row r="168" spans="1:6" ht="12.75">
      <c r="A168" s="453">
        <v>57</v>
      </c>
      <c r="B168" s="442" t="s">
        <v>65</v>
      </c>
      <c r="F168" s="464">
        <v>54267</v>
      </c>
    </row>
    <row r="169" spans="1:7" ht="12.75">
      <c r="A169" s="453">
        <v>58</v>
      </c>
      <c r="B169" s="442" t="s">
        <v>66</v>
      </c>
      <c r="F169" s="464">
        <v>1716</v>
      </c>
      <c r="G169" s="466" t="s">
        <v>372</v>
      </c>
    </row>
    <row r="171" spans="1:2" ht="15">
      <c r="A171" s="471" t="s">
        <v>373</v>
      </c>
      <c r="B171" s="472"/>
    </row>
  </sheetData>
  <mergeCells count="16">
    <mergeCell ref="A21:F21"/>
    <mergeCell ref="B57:E57"/>
    <mergeCell ref="B39:E39"/>
    <mergeCell ref="A20:F20"/>
    <mergeCell ref="B157:D157"/>
    <mergeCell ref="G138:I138"/>
    <mergeCell ref="G139:I139"/>
    <mergeCell ref="G140:I140"/>
    <mergeCell ref="G147:I147"/>
    <mergeCell ref="G148:I148"/>
    <mergeCell ref="G149:I149"/>
    <mergeCell ref="B150:D150"/>
    <mergeCell ref="G88:I88"/>
    <mergeCell ref="B94:D94"/>
    <mergeCell ref="B95:D95"/>
    <mergeCell ref="G89:I89"/>
  </mergeCells>
  <hyperlinks>
    <hyperlink ref="C15" r:id="rId1" display="ellenyoung@csus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475" customWidth="1"/>
    <col min="4" max="4" width="12.00390625" style="475" customWidth="1"/>
    <col min="5" max="5" width="12.57421875" style="475" customWidth="1"/>
    <col min="6" max="6" width="14.57421875" style="475" customWidth="1"/>
    <col min="7" max="16384" width="11.421875" style="475" customWidth="1"/>
  </cols>
  <sheetData>
    <row r="1" spans="1:3" ht="18">
      <c r="A1" s="473" t="s">
        <v>171</v>
      </c>
      <c r="B1" s="474"/>
      <c r="C1" s="474"/>
    </row>
    <row r="2" spans="1:3" ht="18">
      <c r="A2" s="474" t="s">
        <v>172</v>
      </c>
      <c r="B2" s="474"/>
      <c r="C2" s="474"/>
    </row>
    <row r="3" spans="1:3" ht="18">
      <c r="A3" s="476" t="s">
        <v>393</v>
      </c>
      <c r="B3" s="474"/>
      <c r="C3" s="474" t="s">
        <v>394</v>
      </c>
    </row>
    <row r="5" spans="1:5" ht="12.75">
      <c r="A5" s="477" t="s">
        <v>173</v>
      </c>
      <c r="B5" s="478" t="s">
        <v>446</v>
      </c>
      <c r="C5" s="479"/>
      <c r="D5" s="479"/>
      <c r="E5" s="480"/>
    </row>
    <row r="7" spans="1:5" ht="12.75">
      <c r="A7" s="481" t="s">
        <v>174</v>
      </c>
      <c r="C7" s="478" t="s">
        <v>244</v>
      </c>
      <c r="D7" s="479"/>
      <c r="E7" s="480"/>
    </row>
    <row r="9" spans="1:5" ht="12.75">
      <c r="A9" s="481" t="s">
        <v>176</v>
      </c>
      <c r="C9" s="478" t="s">
        <v>245</v>
      </c>
      <c r="D9" s="479"/>
      <c r="E9" s="480"/>
    </row>
    <row r="11" spans="1:3" ht="12.75">
      <c r="A11" s="481" t="s">
        <v>178</v>
      </c>
      <c r="B11" s="478" t="s">
        <v>447</v>
      </c>
      <c r="C11" s="480"/>
    </row>
    <row r="13" spans="1:3" ht="12.75">
      <c r="A13" s="481" t="s">
        <v>179</v>
      </c>
      <c r="B13" s="478" t="s">
        <v>448</v>
      </c>
      <c r="C13" s="480"/>
    </row>
    <row r="15" spans="1:4" ht="15">
      <c r="A15" s="481" t="s">
        <v>180</v>
      </c>
      <c r="C15" s="1" t="s">
        <v>295</v>
      </c>
      <c r="D15" s="480"/>
    </row>
    <row r="18" ht="12.75">
      <c r="A18" s="481" t="s">
        <v>261</v>
      </c>
    </row>
    <row r="19" spans="1:6" ht="12.75">
      <c r="A19" s="482" t="s">
        <v>262</v>
      </c>
      <c r="B19" s="483"/>
      <c r="C19" s="483"/>
      <c r="D19" s="483"/>
      <c r="E19" s="483"/>
      <c r="F19" s="483"/>
    </row>
    <row r="20" spans="1:6" ht="12.75">
      <c r="A20" s="768" t="s">
        <v>263</v>
      </c>
      <c r="B20" s="769"/>
      <c r="C20" s="769"/>
      <c r="D20" s="769"/>
      <c r="E20" s="769"/>
      <c r="F20" s="769"/>
    </row>
    <row r="21" spans="1:6" ht="12.75">
      <c r="A21" s="768" t="s">
        <v>374</v>
      </c>
      <c r="B21" s="769"/>
      <c r="C21" s="769"/>
      <c r="D21" s="769"/>
      <c r="E21" s="769"/>
      <c r="F21" s="769"/>
    </row>
    <row r="23" ht="12.75">
      <c r="A23" s="481" t="s">
        <v>397</v>
      </c>
    </row>
    <row r="24" ht="12.75">
      <c r="A24" s="481"/>
    </row>
    <row r="25" spans="1:6" ht="12.75">
      <c r="A25" s="484" t="s">
        <v>182</v>
      </c>
      <c r="C25" s="485" t="s">
        <v>183</v>
      </c>
      <c r="F25" s="485" t="s">
        <v>184</v>
      </c>
    </row>
    <row r="27" spans="1:6" ht="12.75">
      <c r="A27" s="486">
        <v>1</v>
      </c>
      <c r="B27" s="475" t="s">
        <v>185</v>
      </c>
      <c r="F27" s="482" t="s">
        <v>307</v>
      </c>
    </row>
    <row r="28" ht="12.75">
      <c r="A28" s="486"/>
    </row>
    <row r="30" ht="12.75">
      <c r="A30" s="477" t="s">
        <v>398</v>
      </c>
    </row>
    <row r="32" spans="1:6" ht="12.75">
      <c r="A32" s="485" t="s">
        <v>182</v>
      </c>
      <c r="C32" s="485" t="s">
        <v>186</v>
      </c>
      <c r="F32" s="485" t="s">
        <v>187</v>
      </c>
    </row>
    <row r="33" spans="1:6" ht="12.75">
      <c r="A33" s="485"/>
      <c r="C33" s="485"/>
      <c r="F33" s="485"/>
    </row>
    <row r="34" spans="1:6" ht="12.75">
      <c r="A34" s="486">
        <v>2</v>
      </c>
      <c r="B34" s="475" t="s">
        <v>188</v>
      </c>
      <c r="F34" s="481">
        <v>12.6</v>
      </c>
    </row>
    <row r="35" spans="1:6" ht="12.75">
      <c r="A35" s="484" t="s">
        <v>70</v>
      </c>
      <c r="B35" s="475" t="s">
        <v>11</v>
      </c>
      <c r="F35" s="481">
        <v>12.6</v>
      </c>
    </row>
    <row r="36" spans="1:6" ht="12.75">
      <c r="A36" s="484" t="s">
        <v>71</v>
      </c>
      <c r="B36" s="475" t="s">
        <v>12</v>
      </c>
      <c r="F36" s="481">
        <v>0</v>
      </c>
    </row>
    <row r="37" spans="1:6" ht="12.75">
      <c r="A37" s="486">
        <v>3</v>
      </c>
      <c r="B37" s="475" t="s">
        <v>13</v>
      </c>
      <c r="F37" s="481">
        <v>26.5</v>
      </c>
    </row>
    <row r="38" spans="1:8" ht="12.75">
      <c r="A38" s="484" t="s">
        <v>73</v>
      </c>
      <c r="B38" s="475" t="s">
        <v>14</v>
      </c>
      <c r="F38" s="481">
        <v>20</v>
      </c>
      <c r="G38" s="487" t="s">
        <v>358</v>
      </c>
      <c r="H38" s="488"/>
    </row>
    <row r="39" spans="1:8" ht="12.75">
      <c r="A39" s="486">
        <v>4</v>
      </c>
      <c r="B39" s="767" t="s">
        <v>264</v>
      </c>
      <c r="C39" s="767"/>
      <c r="D39" s="767"/>
      <c r="E39" s="767"/>
      <c r="F39" s="481">
        <v>0</v>
      </c>
      <c r="G39" s="489"/>
      <c r="H39" s="489"/>
    </row>
    <row r="40" spans="1:6" ht="12.75">
      <c r="A40" s="486">
        <v>5</v>
      </c>
      <c r="B40" s="475" t="s">
        <v>15</v>
      </c>
      <c r="F40" s="481">
        <v>16.98</v>
      </c>
    </row>
    <row r="41" spans="1:6" ht="12.75">
      <c r="A41" s="486">
        <v>6</v>
      </c>
      <c r="B41" s="481" t="s">
        <v>189</v>
      </c>
      <c r="F41" s="481">
        <v>56.08</v>
      </c>
    </row>
    <row r="44" ht="12.75">
      <c r="A44" s="481" t="s">
        <v>399</v>
      </c>
    </row>
    <row r="46" spans="1:6" ht="12.75">
      <c r="A46" s="485" t="s">
        <v>182</v>
      </c>
      <c r="C46" s="485" t="s">
        <v>190</v>
      </c>
      <c r="F46" s="485" t="s">
        <v>191</v>
      </c>
    </row>
    <row r="47" spans="1:4" ht="12.75">
      <c r="A47" s="485"/>
      <c r="D47" s="485"/>
    </row>
    <row r="48" spans="2:6" ht="12.75">
      <c r="B48" s="490" t="s">
        <v>305</v>
      </c>
      <c r="C48" s="489"/>
      <c r="D48" s="489"/>
      <c r="E48" s="489"/>
      <c r="F48" s="489"/>
    </row>
    <row r="49" spans="1:7" ht="12.75">
      <c r="A49" s="486">
        <v>7</v>
      </c>
      <c r="B49" s="475" t="s">
        <v>16</v>
      </c>
      <c r="F49" s="491">
        <v>909732</v>
      </c>
      <c r="G49" s="485"/>
    </row>
    <row r="50" spans="1:7" ht="12.75">
      <c r="A50" s="484" t="s">
        <v>77</v>
      </c>
      <c r="B50" s="475" t="s">
        <v>17</v>
      </c>
      <c r="F50" s="491">
        <v>793872</v>
      </c>
      <c r="G50" s="485"/>
    </row>
    <row r="51" spans="1:6" ht="12.75">
      <c r="A51" s="486">
        <v>8</v>
      </c>
      <c r="B51" s="475" t="s">
        <v>19</v>
      </c>
      <c r="F51" s="491">
        <v>1102899</v>
      </c>
    </row>
    <row r="52" spans="1:6" ht="12.75">
      <c r="A52" s="486">
        <v>9</v>
      </c>
      <c r="B52" s="475" t="s">
        <v>20</v>
      </c>
      <c r="F52" s="491">
        <v>228114</v>
      </c>
    </row>
    <row r="53" ht="12.75">
      <c r="F53" s="492"/>
    </row>
    <row r="54" spans="2:6" ht="12.75">
      <c r="B54" s="490" t="s">
        <v>306</v>
      </c>
      <c r="C54" s="489"/>
      <c r="F54" s="492"/>
    </row>
    <row r="55" spans="1:8" ht="12.75">
      <c r="A55" s="486">
        <v>10</v>
      </c>
      <c r="B55" s="475" t="s">
        <v>265</v>
      </c>
      <c r="F55" s="491">
        <v>254956</v>
      </c>
      <c r="G55" s="487" t="s">
        <v>359</v>
      </c>
      <c r="H55" s="488"/>
    </row>
    <row r="56" spans="1:6" ht="12.75">
      <c r="A56" s="484" t="s">
        <v>83</v>
      </c>
      <c r="B56" s="475" t="s">
        <v>266</v>
      </c>
      <c r="F56" s="491">
        <v>254956</v>
      </c>
    </row>
    <row r="57" spans="1:6" ht="12.75">
      <c r="A57" s="484" t="s">
        <v>268</v>
      </c>
      <c r="B57" s="767" t="s">
        <v>269</v>
      </c>
      <c r="C57" s="767"/>
      <c r="D57" s="767"/>
      <c r="E57" s="767"/>
      <c r="F57" s="491">
        <v>0</v>
      </c>
    </row>
    <row r="58" spans="1:6" ht="12.75">
      <c r="A58" s="486">
        <v>11</v>
      </c>
      <c r="B58" s="475" t="s">
        <v>270</v>
      </c>
      <c r="F58" s="491">
        <v>296665</v>
      </c>
    </row>
    <row r="59" spans="1:6" ht="12.75">
      <c r="A59" s="485" t="s">
        <v>85</v>
      </c>
      <c r="B59" s="475" t="s">
        <v>271</v>
      </c>
      <c r="F59" s="491">
        <v>171202</v>
      </c>
    </row>
    <row r="60" spans="1:6" ht="12.75">
      <c r="A60" s="485" t="s">
        <v>86</v>
      </c>
      <c r="B60" s="475" t="s">
        <v>22</v>
      </c>
      <c r="F60" s="491">
        <v>125463</v>
      </c>
    </row>
    <row r="61" spans="1:6" ht="12.75">
      <c r="A61" s="486">
        <v>12</v>
      </c>
      <c r="B61" s="475" t="s">
        <v>272</v>
      </c>
      <c r="E61" s="493"/>
      <c r="F61" s="491">
        <v>15378</v>
      </c>
    </row>
    <row r="62" spans="1:6" ht="12.75">
      <c r="A62" s="486">
        <v>13</v>
      </c>
      <c r="B62" s="475" t="s">
        <v>273</v>
      </c>
      <c r="E62" s="90"/>
      <c r="F62" s="491">
        <v>2274</v>
      </c>
    </row>
    <row r="63" spans="1:6" ht="12.75">
      <c r="A63" s="486">
        <v>14</v>
      </c>
      <c r="B63" s="475" t="s">
        <v>402</v>
      </c>
      <c r="F63" s="494">
        <v>266516</v>
      </c>
    </row>
    <row r="64" spans="1:8" ht="12.75">
      <c r="A64" s="484" t="s">
        <v>90</v>
      </c>
      <c r="B64" s="475" t="s">
        <v>274</v>
      </c>
      <c r="F64" s="491">
        <v>266516</v>
      </c>
      <c r="G64" s="487" t="s">
        <v>360</v>
      </c>
      <c r="H64" s="488"/>
    </row>
    <row r="65" spans="1:7" ht="12.75">
      <c r="A65" s="486">
        <v>15</v>
      </c>
      <c r="B65" s="475" t="s">
        <v>192</v>
      </c>
      <c r="F65" s="491">
        <v>4315</v>
      </c>
      <c r="G65" s="485"/>
    </row>
    <row r="66" spans="1:6" ht="12.75">
      <c r="A66" s="486">
        <v>16</v>
      </c>
      <c r="B66" s="475" t="s">
        <v>23</v>
      </c>
      <c r="F66" s="494">
        <v>0</v>
      </c>
    </row>
    <row r="67" ht="12.75">
      <c r="F67" s="494"/>
    </row>
    <row r="68" spans="1:6" ht="12.75">
      <c r="A68" s="486">
        <v>17</v>
      </c>
      <c r="B68" s="475" t="s">
        <v>24</v>
      </c>
      <c r="F68" s="491">
        <v>17129</v>
      </c>
    </row>
    <row r="69" spans="1:6" ht="40.5" customHeight="1">
      <c r="A69" s="486">
        <v>18</v>
      </c>
      <c r="B69" s="475" t="s">
        <v>25</v>
      </c>
      <c r="F69" s="491">
        <v>12812.51</v>
      </c>
    </row>
    <row r="70" spans="1:6" ht="12.75">
      <c r="A70" s="486">
        <v>19</v>
      </c>
      <c r="B70" s="475" t="s">
        <v>26</v>
      </c>
      <c r="F70" s="491">
        <v>120968</v>
      </c>
    </row>
    <row r="71" spans="1:6" ht="12.75">
      <c r="A71" s="486">
        <v>20</v>
      </c>
      <c r="B71" s="475" t="s">
        <v>193</v>
      </c>
      <c r="F71" s="491" t="s">
        <v>307</v>
      </c>
    </row>
    <row r="72" spans="1:6" ht="12.75">
      <c r="A72" s="486">
        <v>21</v>
      </c>
      <c r="B72" s="475" t="s">
        <v>28</v>
      </c>
      <c r="F72" s="491">
        <v>195178.8</v>
      </c>
    </row>
    <row r="73" spans="1:6" ht="12.75">
      <c r="A73" s="486">
        <v>22</v>
      </c>
      <c r="B73" s="481" t="s">
        <v>194</v>
      </c>
      <c r="F73" s="491">
        <v>3426937.31</v>
      </c>
    </row>
    <row r="74" spans="1:6" ht="12.75">
      <c r="A74" s="484" t="s">
        <v>101</v>
      </c>
      <c r="B74" s="475" t="s">
        <v>29</v>
      </c>
      <c r="F74" s="495">
        <v>13669.63</v>
      </c>
    </row>
    <row r="75" spans="1:6" ht="12.75">
      <c r="A75" s="486">
        <v>23</v>
      </c>
      <c r="B75" s="481" t="s">
        <v>289</v>
      </c>
      <c r="F75" s="491">
        <v>3440606.14</v>
      </c>
    </row>
    <row r="76" ht="12.75">
      <c r="A76" s="485"/>
    </row>
    <row r="77" ht="12.75">
      <c r="A77" s="485"/>
    </row>
    <row r="78" ht="12.75">
      <c r="A78" s="477" t="s">
        <v>404</v>
      </c>
    </row>
    <row r="80" spans="1:6" ht="12.75">
      <c r="A80" s="485" t="s">
        <v>195</v>
      </c>
      <c r="C80" s="496" t="s">
        <v>190</v>
      </c>
      <c r="E80" s="485" t="s">
        <v>6</v>
      </c>
      <c r="F80" s="485" t="s">
        <v>196</v>
      </c>
    </row>
    <row r="82" spans="2:5" ht="12.75">
      <c r="B82" s="490" t="s">
        <v>197</v>
      </c>
      <c r="C82" s="490"/>
      <c r="D82" s="490"/>
      <c r="E82" s="489"/>
    </row>
    <row r="83" spans="2:5" ht="12.75">
      <c r="B83" s="490" t="s">
        <v>198</v>
      </c>
      <c r="C83" s="490"/>
      <c r="D83" s="490"/>
      <c r="E83" s="489"/>
    </row>
    <row r="84" spans="2:5" ht="12.75">
      <c r="B84" s="490" t="s">
        <v>199</v>
      </c>
      <c r="C84" s="490"/>
      <c r="D84" s="490"/>
      <c r="E84" s="489"/>
    </row>
    <row r="85" spans="2:5" ht="12.75">
      <c r="B85" s="490" t="s">
        <v>308</v>
      </c>
      <c r="C85" s="490"/>
      <c r="D85" s="490"/>
      <c r="E85" s="489"/>
    </row>
    <row r="86" spans="1:6" ht="12.75">
      <c r="A86" s="486">
        <v>24</v>
      </c>
      <c r="B86" s="475" t="s">
        <v>275</v>
      </c>
      <c r="E86" s="475">
        <v>12493</v>
      </c>
      <c r="F86" s="475">
        <v>802400</v>
      </c>
    </row>
    <row r="87" spans="1:7" ht="12.75">
      <c r="A87" s="485" t="s">
        <v>104</v>
      </c>
      <c r="B87" s="475" t="s">
        <v>276</v>
      </c>
      <c r="E87" s="475">
        <v>12164</v>
      </c>
      <c r="F87" s="475">
        <v>685401</v>
      </c>
      <c r="G87" s="497"/>
    </row>
    <row r="88" spans="1:9" ht="12.75">
      <c r="A88" s="485" t="s">
        <v>106</v>
      </c>
      <c r="B88" s="475" t="s">
        <v>405</v>
      </c>
      <c r="E88" s="475">
        <v>11568</v>
      </c>
      <c r="F88" s="485" t="s">
        <v>200</v>
      </c>
      <c r="G88" s="766" t="s">
        <v>361</v>
      </c>
      <c r="H88" s="766"/>
      <c r="I88" s="766"/>
    </row>
    <row r="89" spans="1:9" ht="12.75">
      <c r="A89" s="485" t="s">
        <v>107</v>
      </c>
      <c r="B89" s="475" t="s">
        <v>406</v>
      </c>
      <c r="E89" s="475">
        <v>627</v>
      </c>
      <c r="F89" s="485" t="s">
        <v>200</v>
      </c>
      <c r="G89" s="766" t="s">
        <v>361</v>
      </c>
      <c r="H89" s="766"/>
      <c r="I89" s="766"/>
    </row>
    <row r="90" spans="1:6" ht="12.75">
      <c r="A90" s="485" t="s">
        <v>108</v>
      </c>
      <c r="B90" s="475" t="s">
        <v>33</v>
      </c>
      <c r="E90" s="475" t="s">
        <v>335</v>
      </c>
      <c r="F90" s="475">
        <v>85732</v>
      </c>
    </row>
    <row r="91" spans="1:6" ht="12.75">
      <c r="A91" s="485" t="s">
        <v>109</v>
      </c>
      <c r="B91" s="475" t="s">
        <v>277</v>
      </c>
      <c r="E91" s="475">
        <v>329</v>
      </c>
      <c r="F91" s="475">
        <v>15372</v>
      </c>
    </row>
    <row r="92" spans="1:6" ht="12.75">
      <c r="A92" s="485" t="s">
        <v>110</v>
      </c>
      <c r="B92" s="475" t="s">
        <v>278</v>
      </c>
      <c r="E92" s="475" t="s">
        <v>335</v>
      </c>
      <c r="F92" s="475">
        <v>15895</v>
      </c>
    </row>
    <row r="93" spans="1:6" ht="12.75">
      <c r="A93" s="485" t="s">
        <v>111</v>
      </c>
      <c r="B93" s="475" t="s">
        <v>279</v>
      </c>
      <c r="E93" s="475">
        <v>11</v>
      </c>
      <c r="F93" s="485" t="s">
        <v>200</v>
      </c>
    </row>
    <row r="94" spans="1:6" ht="12.75">
      <c r="A94" s="486">
        <v>25</v>
      </c>
      <c r="B94" s="767" t="s">
        <v>280</v>
      </c>
      <c r="C94" s="767"/>
      <c r="D94" s="767"/>
      <c r="E94" s="475">
        <v>15060</v>
      </c>
      <c r="F94" s="475">
        <v>566271</v>
      </c>
    </row>
    <row r="95" spans="1:7" ht="12.75">
      <c r="A95" s="485" t="s">
        <v>105</v>
      </c>
      <c r="B95" s="767" t="s">
        <v>281</v>
      </c>
      <c r="C95" s="767"/>
      <c r="D95" s="767"/>
      <c r="E95" s="475">
        <v>4416</v>
      </c>
      <c r="F95" s="475">
        <v>11998</v>
      </c>
      <c r="G95" s="497" t="s">
        <v>362</v>
      </c>
    </row>
    <row r="96" spans="1:6" ht="12.75">
      <c r="A96" s="486">
        <v>26</v>
      </c>
      <c r="B96" s="475" t="s">
        <v>309</v>
      </c>
      <c r="E96" s="475">
        <v>535</v>
      </c>
      <c r="F96" s="475">
        <v>12242</v>
      </c>
    </row>
    <row r="97" ht="12.75">
      <c r="B97" s="475" t="s">
        <v>310</v>
      </c>
    </row>
    <row r="99" spans="2:9" ht="12.75">
      <c r="B99" s="490" t="s">
        <v>201</v>
      </c>
      <c r="C99" s="490"/>
      <c r="D99" s="490"/>
      <c r="G99" s="498" t="s">
        <v>363</v>
      </c>
      <c r="H99" s="497"/>
      <c r="I99" s="497"/>
    </row>
    <row r="100" spans="2:4" ht="12.75">
      <c r="B100" s="490" t="s">
        <v>311</v>
      </c>
      <c r="C100" s="490"/>
      <c r="D100" s="490"/>
    </row>
    <row r="101" spans="1:7" ht="12.75">
      <c r="A101" s="486">
        <v>27</v>
      </c>
      <c r="B101" s="475" t="s">
        <v>409</v>
      </c>
      <c r="E101" s="475">
        <v>521</v>
      </c>
      <c r="F101" s="475">
        <v>3572</v>
      </c>
      <c r="G101" s="497" t="s">
        <v>364</v>
      </c>
    </row>
    <row r="102" spans="1:7" ht="12.75">
      <c r="A102" s="484" t="s">
        <v>312</v>
      </c>
      <c r="B102" s="481" t="s">
        <v>290</v>
      </c>
      <c r="E102" s="481">
        <v>0</v>
      </c>
      <c r="F102" s="475">
        <v>1276</v>
      </c>
      <c r="G102" s="499" t="s">
        <v>449</v>
      </c>
    </row>
    <row r="103" spans="1:6" ht="12.75">
      <c r="A103" s="485" t="s">
        <v>313</v>
      </c>
      <c r="B103" s="481" t="s">
        <v>291</v>
      </c>
      <c r="E103" s="481">
        <v>0</v>
      </c>
      <c r="F103" s="475">
        <v>1317</v>
      </c>
    </row>
    <row r="104" spans="1:7" ht="12.75">
      <c r="A104" s="486">
        <v>28</v>
      </c>
      <c r="B104" s="475" t="s">
        <v>314</v>
      </c>
      <c r="E104" s="481">
        <v>521</v>
      </c>
      <c r="F104" s="475">
        <v>3572</v>
      </c>
      <c r="G104" s="497" t="s">
        <v>365</v>
      </c>
    </row>
    <row r="105" spans="1:10" ht="12.75">
      <c r="A105" s="486">
        <v>29</v>
      </c>
      <c r="B105" s="475" t="s">
        <v>366</v>
      </c>
      <c r="E105" s="486">
        <v>0</v>
      </c>
      <c r="F105" s="475">
        <v>2984</v>
      </c>
      <c r="G105" s="500" t="s">
        <v>367</v>
      </c>
      <c r="H105" s="483"/>
      <c r="I105" s="483"/>
      <c r="J105" s="483"/>
    </row>
    <row r="106" spans="1:14" ht="12.75">
      <c r="A106" s="486"/>
      <c r="E106" s="485"/>
      <c r="G106" s="500" t="s">
        <v>368</v>
      </c>
      <c r="H106" s="500"/>
      <c r="I106" s="500"/>
      <c r="J106" s="500"/>
      <c r="K106" s="497"/>
      <c r="L106" s="497"/>
      <c r="M106" s="497"/>
      <c r="N106" s="497"/>
    </row>
    <row r="107" spans="1:6" ht="12.75">
      <c r="A107" s="486">
        <v>30</v>
      </c>
      <c r="B107" s="767" t="s">
        <v>315</v>
      </c>
      <c r="C107" s="767"/>
      <c r="E107" s="481">
        <v>2146</v>
      </c>
      <c r="F107" s="475">
        <v>70713</v>
      </c>
    </row>
    <row r="108" ht="12.75">
      <c r="A108" s="486"/>
    </row>
    <row r="109" spans="1:6" ht="12.75">
      <c r="A109" s="486">
        <v>31</v>
      </c>
      <c r="B109" s="475" t="s">
        <v>35</v>
      </c>
      <c r="E109" s="481">
        <v>5</v>
      </c>
      <c r="F109" s="481">
        <v>831</v>
      </c>
    </row>
    <row r="111" spans="1:6" ht="12.75">
      <c r="A111" s="486">
        <v>32</v>
      </c>
      <c r="B111" s="475" t="s">
        <v>202</v>
      </c>
      <c r="E111" s="475">
        <v>14</v>
      </c>
      <c r="F111" s="475">
        <v>16111</v>
      </c>
    </row>
    <row r="112" ht="12.75">
      <c r="A112" s="486"/>
    </row>
    <row r="113" spans="1:6" ht="12.75">
      <c r="A113" s="486">
        <v>33</v>
      </c>
      <c r="B113" s="475" t="s">
        <v>203</v>
      </c>
      <c r="E113" s="475">
        <v>17</v>
      </c>
      <c r="F113" s="475">
        <v>433</v>
      </c>
    </row>
    <row r="114" ht="12.75">
      <c r="A114" s="486"/>
    </row>
    <row r="115" spans="1:6" ht="12.75">
      <c r="A115" s="486">
        <v>34</v>
      </c>
      <c r="B115" s="475" t="s">
        <v>316</v>
      </c>
      <c r="E115" s="475">
        <v>64</v>
      </c>
      <c r="F115" s="475">
        <v>10768</v>
      </c>
    </row>
    <row r="117" spans="1:6" ht="12.75">
      <c r="A117" s="486">
        <v>35</v>
      </c>
      <c r="B117" s="767" t="s">
        <v>317</v>
      </c>
      <c r="C117" s="767"/>
      <c r="D117" s="767"/>
      <c r="E117" s="475">
        <v>109</v>
      </c>
      <c r="F117" s="475">
        <v>5185</v>
      </c>
    </row>
    <row r="118" ht="12.75">
      <c r="A118" s="486"/>
    </row>
    <row r="119" spans="1:6" ht="12.75">
      <c r="A119" s="486">
        <v>36</v>
      </c>
      <c r="B119" s="475" t="s">
        <v>318</v>
      </c>
      <c r="E119" s="475">
        <v>6</v>
      </c>
      <c r="F119" s="475">
        <v>224</v>
      </c>
    </row>
    <row r="121" spans="1:6" ht="12.75">
      <c r="A121" s="486">
        <v>37</v>
      </c>
      <c r="B121" s="475" t="s">
        <v>41</v>
      </c>
      <c r="E121" s="475">
        <v>0</v>
      </c>
      <c r="F121" s="475">
        <v>0</v>
      </c>
    </row>
    <row r="124" ht="12.75">
      <c r="A124" s="481" t="s">
        <v>407</v>
      </c>
    </row>
    <row r="125" ht="12.75">
      <c r="A125" s="481"/>
    </row>
    <row r="126" spans="1:6" ht="12.75">
      <c r="A126" s="481"/>
      <c r="F126" s="485" t="s">
        <v>184</v>
      </c>
    </row>
    <row r="128" ht="12.75">
      <c r="B128" s="490" t="s">
        <v>319</v>
      </c>
    </row>
    <row r="129" spans="1:6" ht="12.75">
      <c r="A129" s="486">
        <v>38</v>
      </c>
      <c r="B129" s="475" t="s">
        <v>45</v>
      </c>
      <c r="F129" s="491">
        <v>80239</v>
      </c>
    </row>
    <row r="130" spans="1:6" ht="12.75">
      <c r="A130" s="486">
        <v>39</v>
      </c>
      <c r="B130" s="475" t="s">
        <v>46</v>
      </c>
      <c r="F130" s="491">
        <v>105430</v>
      </c>
    </row>
    <row r="131" spans="1:6" ht="12.75">
      <c r="A131" s="486">
        <v>40</v>
      </c>
      <c r="B131" s="475" t="s">
        <v>47</v>
      </c>
      <c r="F131" s="491">
        <v>294</v>
      </c>
    </row>
    <row r="132" spans="1:6" ht="12.75">
      <c r="A132" s="486">
        <v>41</v>
      </c>
      <c r="B132" s="475" t="s">
        <v>204</v>
      </c>
      <c r="F132" s="491">
        <v>30468</v>
      </c>
    </row>
    <row r="133" ht="12.75">
      <c r="F133" s="494"/>
    </row>
    <row r="134" spans="2:6" ht="12.75">
      <c r="B134" s="490" t="s">
        <v>205</v>
      </c>
      <c r="C134" s="490"/>
      <c r="D134" s="490"/>
      <c r="E134" s="490"/>
      <c r="F134" s="494"/>
    </row>
    <row r="135" spans="2:9" ht="12.75">
      <c r="B135" s="490" t="s">
        <v>320</v>
      </c>
      <c r="C135" s="490"/>
      <c r="D135" s="490"/>
      <c r="E135" s="490"/>
      <c r="F135" s="494"/>
      <c r="G135" s="497"/>
      <c r="H135" s="497"/>
      <c r="I135" s="497"/>
    </row>
    <row r="136" spans="1:6" ht="12.75">
      <c r="A136" s="486">
        <v>42</v>
      </c>
      <c r="B136" s="475" t="s">
        <v>206</v>
      </c>
      <c r="F136" s="491">
        <v>2851</v>
      </c>
    </row>
    <row r="137" spans="1:6" ht="12.75">
      <c r="A137" s="486">
        <v>43</v>
      </c>
      <c r="B137" s="475" t="s">
        <v>207</v>
      </c>
      <c r="F137" s="491">
        <v>2466</v>
      </c>
    </row>
    <row r="138" spans="1:9" ht="12.75">
      <c r="A138" s="486">
        <v>44</v>
      </c>
      <c r="B138" s="481" t="s">
        <v>161</v>
      </c>
      <c r="F138" s="491">
        <v>5317</v>
      </c>
      <c r="G138" s="766" t="s">
        <v>282</v>
      </c>
      <c r="H138" s="767"/>
      <c r="I138" s="767"/>
    </row>
    <row r="139" spans="1:9" ht="12.75">
      <c r="A139" s="485" t="s">
        <v>321</v>
      </c>
      <c r="B139" s="475" t="s">
        <v>208</v>
      </c>
      <c r="F139" s="491">
        <v>3660</v>
      </c>
      <c r="G139" s="766" t="s">
        <v>322</v>
      </c>
      <c r="H139" s="767"/>
      <c r="I139" s="767"/>
    </row>
    <row r="140" spans="1:9" ht="12.75">
      <c r="A140" s="485" t="s">
        <v>323</v>
      </c>
      <c r="B140" s="475" t="s">
        <v>209</v>
      </c>
      <c r="F140" s="491">
        <v>147</v>
      </c>
      <c r="G140" s="766" t="s">
        <v>322</v>
      </c>
      <c r="H140" s="767"/>
      <c r="I140" s="767"/>
    </row>
    <row r="141" spans="1:7" ht="12.75">
      <c r="A141" s="486">
        <v>45</v>
      </c>
      <c r="B141" s="767" t="s">
        <v>283</v>
      </c>
      <c r="C141" s="767"/>
      <c r="D141" s="767"/>
      <c r="E141" s="767"/>
      <c r="F141" s="491">
        <v>328</v>
      </c>
      <c r="G141" s="497" t="s">
        <v>284</v>
      </c>
    </row>
    <row r="142" ht="12.75">
      <c r="F142" s="492"/>
    </row>
    <row r="143" spans="2:6" ht="12.75">
      <c r="B143" s="490" t="s">
        <v>210</v>
      </c>
      <c r="C143" s="490"/>
      <c r="D143" s="490"/>
      <c r="E143" s="490"/>
      <c r="F143" s="492"/>
    </row>
    <row r="144" spans="2:9" ht="12.75">
      <c r="B144" s="490" t="s">
        <v>324</v>
      </c>
      <c r="C144" s="490"/>
      <c r="D144" s="490"/>
      <c r="E144" s="490"/>
      <c r="F144" s="492"/>
      <c r="G144" s="497"/>
      <c r="H144" s="497"/>
      <c r="I144" s="497"/>
    </row>
    <row r="145" spans="1:6" ht="12.75">
      <c r="A145" s="486">
        <v>46</v>
      </c>
      <c r="B145" s="475" t="s">
        <v>206</v>
      </c>
      <c r="F145" s="491">
        <v>2783</v>
      </c>
    </row>
    <row r="146" spans="1:6" ht="12.75">
      <c r="A146" s="486">
        <v>47</v>
      </c>
      <c r="B146" s="475" t="s">
        <v>207</v>
      </c>
      <c r="F146" s="491">
        <v>3385</v>
      </c>
    </row>
    <row r="147" spans="1:9" ht="12.75">
      <c r="A147" s="486">
        <v>48</v>
      </c>
      <c r="B147" s="481" t="s">
        <v>161</v>
      </c>
      <c r="F147" s="491">
        <v>6168</v>
      </c>
      <c r="G147" s="766" t="s">
        <v>282</v>
      </c>
      <c r="H147" s="767"/>
      <c r="I147" s="767"/>
    </row>
    <row r="148" spans="1:9" ht="12.75">
      <c r="A148" s="485" t="s">
        <v>325</v>
      </c>
      <c r="B148" s="475" t="s">
        <v>211</v>
      </c>
      <c r="F148" s="491">
        <v>3710</v>
      </c>
      <c r="G148" s="766" t="s">
        <v>326</v>
      </c>
      <c r="H148" s="767"/>
      <c r="I148" s="767"/>
    </row>
    <row r="149" spans="1:9" ht="12.75">
      <c r="A149" s="485" t="s">
        <v>327</v>
      </c>
      <c r="B149" s="475" t="s">
        <v>212</v>
      </c>
      <c r="F149" s="491">
        <v>8</v>
      </c>
      <c r="G149" s="766" t="s">
        <v>326</v>
      </c>
      <c r="H149" s="767"/>
      <c r="I149" s="767"/>
    </row>
    <row r="150" spans="1:7" ht="12.75">
      <c r="A150" s="486">
        <v>49</v>
      </c>
      <c r="B150" s="767" t="s">
        <v>285</v>
      </c>
      <c r="C150" s="767"/>
      <c r="D150" s="767"/>
      <c r="F150" s="491">
        <v>728</v>
      </c>
      <c r="G150" s="497" t="s">
        <v>286</v>
      </c>
    </row>
    <row r="151" ht="12.75">
      <c r="F151" s="494"/>
    </row>
    <row r="152" spans="2:6" ht="12.75">
      <c r="B152" s="490" t="s">
        <v>369</v>
      </c>
      <c r="C152" s="490"/>
      <c r="D152" s="490"/>
      <c r="F152" s="492"/>
    </row>
    <row r="153" spans="1:6" ht="12.75">
      <c r="A153" s="486">
        <v>50</v>
      </c>
      <c r="B153" s="475" t="s">
        <v>213</v>
      </c>
      <c r="F153" s="491">
        <v>221</v>
      </c>
    </row>
    <row r="154" spans="1:6" ht="12.75">
      <c r="A154" s="486">
        <v>51</v>
      </c>
      <c r="B154" s="475" t="s">
        <v>214</v>
      </c>
      <c r="F154" s="491">
        <v>5449</v>
      </c>
    </row>
    <row r="155" spans="1:6" ht="12.75">
      <c r="A155" s="486">
        <v>52</v>
      </c>
      <c r="B155" s="475" t="s">
        <v>287</v>
      </c>
      <c r="F155" s="491">
        <v>0</v>
      </c>
    </row>
    <row r="156" spans="1:6" ht="12.75">
      <c r="A156" s="486">
        <v>53</v>
      </c>
      <c r="B156" s="475" t="s">
        <v>215</v>
      </c>
      <c r="F156" s="491">
        <v>0</v>
      </c>
    </row>
    <row r="157" spans="2:6" ht="12.75">
      <c r="B157" s="767" t="s">
        <v>288</v>
      </c>
      <c r="C157" s="767"/>
      <c r="D157" s="767"/>
      <c r="F157" s="491"/>
    </row>
    <row r="158" spans="1:9" ht="12.75">
      <c r="A158" s="486">
        <v>54</v>
      </c>
      <c r="B158" s="475" t="s">
        <v>215</v>
      </c>
      <c r="F158" s="491">
        <v>0</v>
      </c>
      <c r="G158" s="500" t="s">
        <v>370</v>
      </c>
      <c r="H158" s="483"/>
      <c r="I158" s="483"/>
    </row>
    <row r="159" spans="2:9" ht="12.75">
      <c r="B159" s="475" t="s">
        <v>216</v>
      </c>
      <c r="G159" s="500" t="s">
        <v>371</v>
      </c>
      <c r="H159" s="483"/>
      <c r="I159" s="483"/>
    </row>
    <row r="161" ht="12.75">
      <c r="A161" s="481" t="s">
        <v>408</v>
      </c>
    </row>
    <row r="163" spans="1:6" ht="12.75">
      <c r="A163" s="485" t="s">
        <v>195</v>
      </c>
      <c r="C163" s="485" t="s">
        <v>190</v>
      </c>
      <c r="F163" s="485" t="s">
        <v>184</v>
      </c>
    </row>
    <row r="165" spans="1:6" ht="12.75">
      <c r="A165" s="486">
        <v>55</v>
      </c>
      <c r="B165" s="475" t="s">
        <v>63</v>
      </c>
      <c r="F165" s="475">
        <v>86</v>
      </c>
    </row>
    <row r="166" spans="1:6" ht="12.75">
      <c r="A166" s="486">
        <v>56</v>
      </c>
      <c r="B166" s="475" t="s">
        <v>217</v>
      </c>
      <c r="F166" s="475">
        <v>123</v>
      </c>
    </row>
    <row r="167" ht="12.75">
      <c r="B167" s="475" t="s">
        <v>218</v>
      </c>
    </row>
    <row r="168" spans="1:6" ht="12.75">
      <c r="A168" s="486">
        <v>57</v>
      </c>
      <c r="B168" s="475" t="s">
        <v>65</v>
      </c>
      <c r="F168" s="475">
        <v>24899</v>
      </c>
    </row>
    <row r="169" spans="1:7" ht="12.75">
      <c r="A169" s="486">
        <v>58</v>
      </c>
      <c r="B169" s="475" t="s">
        <v>66</v>
      </c>
      <c r="F169" s="475">
        <v>3317</v>
      </c>
      <c r="G169" s="500" t="s">
        <v>372</v>
      </c>
    </row>
    <row r="171" spans="1:2" ht="15">
      <c r="A171" s="501" t="s">
        <v>373</v>
      </c>
      <c r="B171" s="502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jralph@csusb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505" customWidth="1"/>
    <col min="4" max="4" width="12.00390625" style="505" customWidth="1"/>
    <col min="5" max="5" width="11.7109375" style="505" customWidth="1"/>
    <col min="6" max="6" width="15.57421875" style="505" bestFit="1" customWidth="1"/>
    <col min="7" max="16384" width="11.421875" style="505" customWidth="1"/>
  </cols>
  <sheetData>
    <row r="1" spans="1:3" ht="18">
      <c r="A1" s="503" t="s">
        <v>171</v>
      </c>
      <c r="B1" s="504"/>
      <c r="C1" s="504"/>
    </row>
    <row r="2" spans="1:3" ht="18">
      <c r="A2" s="504" t="s">
        <v>172</v>
      </c>
      <c r="B2" s="504"/>
      <c r="C2" s="504"/>
    </row>
    <row r="3" spans="1:3" ht="18">
      <c r="A3" s="506" t="s">
        <v>393</v>
      </c>
      <c r="B3" s="504"/>
      <c r="C3" s="504" t="s">
        <v>394</v>
      </c>
    </row>
    <row r="5" spans="1:5" ht="12.75">
      <c r="A5" s="507" t="s">
        <v>173</v>
      </c>
      <c r="B5" s="508" t="s">
        <v>246</v>
      </c>
      <c r="C5" s="509"/>
      <c r="D5" s="509"/>
      <c r="E5" s="510"/>
    </row>
    <row r="7" spans="1:5" ht="12.75">
      <c r="A7" s="511" t="s">
        <v>174</v>
      </c>
      <c r="C7" s="508" t="s">
        <v>247</v>
      </c>
      <c r="D7" s="509"/>
      <c r="E7" s="510"/>
    </row>
    <row r="9" spans="1:5" ht="12.75">
      <c r="A9" s="511" t="s">
        <v>176</v>
      </c>
      <c r="C9" s="508" t="s">
        <v>450</v>
      </c>
      <c r="D9" s="509"/>
      <c r="E9" s="510"/>
    </row>
    <row r="11" spans="1:3" ht="12.75">
      <c r="A11" s="511" t="s">
        <v>178</v>
      </c>
      <c r="B11" s="508" t="s">
        <v>343</v>
      </c>
      <c r="C11" s="510"/>
    </row>
    <row r="13" spans="1:3" ht="12.75">
      <c r="A13" s="511" t="s">
        <v>179</v>
      </c>
      <c r="B13" s="508" t="s">
        <v>344</v>
      </c>
      <c r="C13" s="510"/>
    </row>
    <row r="15" spans="1:4" ht="12.75">
      <c r="A15" s="511" t="s">
        <v>180</v>
      </c>
      <c r="C15" s="512" t="s">
        <v>451</v>
      </c>
      <c r="D15" s="510"/>
    </row>
    <row r="18" ht="12.75">
      <c r="A18" s="511" t="s">
        <v>261</v>
      </c>
    </row>
    <row r="19" spans="1:6" ht="12.75">
      <c r="A19" s="513" t="s">
        <v>262</v>
      </c>
      <c r="B19" s="514"/>
      <c r="C19" s="514"/>
      <c r="D19" s="514"/>
      <c r="E19" s="514"/>
      <c r="F19" s="514"/>
    </row>
    <row r="20" spans="1:6" ht="12.75">
      <c r="A20" s="771" t="s">
        <v>263</v>
      </c>
      <c r="B20" s="772"/>
      <c r="C20" s="772"/>
      <c r="D20" s="772"/>
      <c r="E20" s="772"/>
      <c r="F20" s="772"/>
    </row>
    <row r="21" spans="1:6" ht="12.75">
      <c r="A21" s="771" t="s">
        <v>374</v>
      </c>
      <c r="B21" s="772"/>
      <c r="C21" s="772"/>
      <c r="D21" s="772"/>
      <c r="E21" s="772"/>
      <c r="F21" s="772"/>
    </row>
    <row r="23" ht="12.75">
      <c r="A23" s="511" t="s">
        <v>397</v>
      </c>
    </row>
    <row r="24" ht="12.75">
      <c r="A24" s="511"/>
    </row>
    <row r="25" spans="1:6" ht="12.75">
      <c r="A25" s="515" t="s">
        <v>182</v>
      </c>
      <c r="C25" s="516" t="s">
        <v>183</v>
      </c>
      <c r="F25" s="516" t="s">
        <v>184</v>
      </c>
    </row>
    <row r="27" spans="1:6" ht="12.75">
      <c r="A27" s="517">
        <v>1</v>
      </c>
      <c r="B27" s="505" t="s">
        <v>185</v>
      </c>
      <c r="F27" s="505">
        <v>1</v>
      </c>
    </row>
    <row r="28" ht="12.75">
      <c r="A28" s="517"/>
    </row>
    <row r="30" ht="12.75">
      <c r="A30" s="507" t="s">
        <v>398</v>
      </c>
    </row>
    <row r="32" spans="1:6" ht="12.75">
      <c r="A32" s="516" t="s">
        <v>182</v>
      </c>
      <c r="C32" s="516" t="s">
        <v>186</v>
      </c>
      <c r="F32" s="516" t="s">
        <v>187</v>
      </c>
    </row>
    <row r="33" spans="1:6" ht="12.75">
      <c r="A33" s="516"/>
      <c r="C33" s="516"/>
      <c r="F33" s="516"/>
    </row>
    <row r="34" spans="1:6" ht="12.75">
      <c r="A34" s="517">
        <v>2</v>
      </c>
      <c r="B34" s="505" t="s">
        <v>188</v>
      </c>
      <c r="F34" s="505">
        <f>F35+F36</f>
        <v>46.8</v>
      </c>
    </row>
    <row r="35" spans="1:6" ht="12.75">
      <c r="A35" s="515" t="s">
        <v>70</v>
      </c>
      <c r="B35" s="505" t="s">
        <v>11</v>
      </c>
      <c r="F35" s="505">
        <f>24+6+1</f>
        <v>31</v>
      </c>
    </row>
    <row r="36" spans="1:6" ht="12.75">
      <c r="A36" s="515" t="s">
        <v>71</v>
      </c>
      <c r="B36" s="505" t="s">
        <v>12</v>
      </c>
      <c r="F36" s="505">
        <v>15.8</v>
      </c>
    </row>
    <row r="37" spans="1:6" ht="12.75">
      <c r="A37" s="517">
        <v>3</v>
      </c>
      <c r="B37" s="505" t="s">
        <v>13</v>
      </c>
      <c r="F37" s="505">
        <v>47.8</v>
      </c>
    </row>
    <row r="38" spans="1:8" ht="12.75">
      <c r="A38" s="515" t="s">
        <v>73</v>
      </c>
      <c r="B38" s="505" t="s">
        <v>14</v>
      </c>
      <c r="F38" s="505">
        <v>38.9</v>
      </c>
      <c r="G38" s="518" t="s">
        <v>358</v>
      </c>
      <c r="H38" s="519"/>
    </row>
    <row r="39" spans="1:8" ht="12.75">
      <c r="A39" s="517">
        <v>4</v>
      </c>
      <c r="B39" s="770" t="s">
        <v>264</v>
      </c>
      <c r="C39" s="770"/>
      <c r="D39" s="770"/>
      <c r="E39" s="770"/>
      <c r="F39" s="505">
        <v>0</v>
      </c>
      <c r="G39" s="520"/>
      <c r="H39" s="520"/>
    </row>
    <row r="40" spans="1:6" ht="12.75">
      <c r="A40" s="517">
        <v>5</v>
      </c>
      <c r="B40" s="505" t="s">
        <v>15</v>
      </c>
      <c r="F40" s="505">
        <v>45.15</v>
      </c>
    </row>
    <row r="41" spans="1:6" ht="12.75">
      <c r="A41" s="517">
        <v>6</v>
      </c>
      <c r="B41" s="511" t="s">
        <v>189</v>
      </c>
      <c r="F41" s="505">
        <f>F34+F37+F39+F40</f>
        <v>139.75</v>
      </c>
    </row>
    <row r="44" ht="12.75">
      <c r="A44" s="511" t="s">
        <v>399</v>
      </c>
    </row>
    <row r="46" spans="1:6" ht="12.75">
      <c r="A46" s="516" t="s">
        <v>182</v>
      </c>
      <c r="C46" s="516" t="s">
        <v>190</v>
      </c>
      <c r="F46" s="516" t="s">
        <v>191</v>
      </c>
    </row>
    <row r="47" spans="1:4" ht="12.75">
      <c r="A47" s="516"/>
      <c r="D47" s="516"/>
    </row>
    <row r="48" spans="2:6" ht="12.75">
      <c r="B48" s="521" t="s">
        <v>305</v>
      </c>
      <c r="C48" s="520"/>
      <c r="D48" s="520"/>
      <c r="E48" s="520"/>
      <c r="F48" s="520"/>
    </row>
    <row r="49" spans="1:7" ht="12.75">
      <c r="A49" s="517">
        <v>7</v>
      </c>
      <c r="B49" s="505" t="s">
        <v>16</v>
      </c>
      <c r="F49" s="90">
        <v>3287615.19</v>
      </c>
      <c r="G49" s="516"/>
    </row>
    <row r="50" spans="1:7" ht="12.75">
      <c r="A50" s="515" t="s">
        <v>77</v>
      </c>
      <c r="B50" s="505" t="s">
        <v>17</v>
      </c>
      <c r="F50" s="90">
        <v>2405419.38</v>
      </c>
      <c r="G50" s="516"/>
    </row>
    <row r="51" spans="1:6" ht="12.75">
      <c r="A51" s="517">
        <v>8</v>
      </c>
      <c r="B51" s="505" t="s">
        <v>19</v>
      </c>
      <c r="F51" s="90">
        <v>1790873.91</v>
      </c>
    </row>
    <row r="52" spans="1:6" ht="12.75">
      <c r="A52" s="517">
        <v>9</v>
      </c>
      <c r="B52" s="505" t="s">
        <v>20</v>
      </c>
      <c r="F52" s="90">
        <v>707925.68</v>
      </c>
    </row>
    <row r="53" ht="12.75">
      <c r="F53" s="90"/>
    </row>
    <row r="54" spans="2:6" ht="12.75">
      <c r="B54" s="521" t="s">
        <v>306</v>
      </c>
      <c r="C54" s="520"/>
      <c r="F54" s="90"/>
    </row>
    <row r="55" spans="1:8" ht="12.75">
      <c r="A55" s="517">
        <v>10</v>
      </c>
      <c r="B55" s="505" t="s">
        <v>265</v>
      </c>
      <c r="F55" s="90">
        <v>750940.83</v>
      </c>
      <c r="G55" s="518" t="s">
        <v>359</v>
      </c>
      <c r="H55" s="519"/>
    </row>
    <row r="56" spans="1:6" ht="12.75">
      <c r="A56" s="515" t="s">
        <v>83</v>
      </c>
      <c r="B56" s="505" t="s">
        <v>266</v>
      </c>
      <c r="F56" s="90">
        <v>750940.83</v>
      </c>
    </row>
    <row r="57" spans="1:6" ht="12.75">
      <c r="A57" s="515" t="s">
        <v>268</v>
      </c>
      <c r="B57" s="770" t="s">
        <v>269</v>
      </c>
      <c r="C57" s="770"/>
      <c r="D57" s="770"/>
      <c r="E57" s="770"/>
      <c r="F57" s="90">
        <v>0</v>
      </c>
    </row>
    <row r="58" spans="1:6" ht="12.75">
      <c r="A58" s="517">
        <v>11</v>
      </c>
      <c r="B58" s="505" t="s">
        <v>270</v>
      </c>
      <c r="F58" s="90">
        <v>655468</v>
      </c>
    </row>
    <row r="59" spans="1:6" ht="12.75">
      <c r="A59" s="516" t="s">
        <v>85</v>
      </c>
      <c r="B59" s="505" t="s">
        <v>271</v>
      </c>
      <c r="F59" s="90">
        <v>490426</v>
      </c>
    </row>
    <row r="60" spans="1:6" ht="12.75">
      <c r="A60" s="516" t="s">
        <v>86</v>
      </c>
      <c r="B60" s="505" t="s">
        <v>22</v>
      </c>
      <c r="F60" s="90">
        <v>165042</v>
      </c>
    </row>
    <row r="61" spans="1:6" ht="12.75">
      <c r="A61" s="517">
        <v>12</v>
      </c>
      <c r="B61" s="505" t="s">
        <v>272</v>
      </c>
      <c r="F61" s="90">
        <v>130520</v>
      </c>
    </row>
    <row r="62" spans="1:6" ht="12.75">
      <c r="A62" s="517">
        <v>13</v>
      </c>
      <c r="B62" s="505" t="s">
        <v>273</v>
      </c>
      <c r="F62" s="90">
        <v>38708.72</v>
      </c>
    </row>
    <row r="63" spans="1:6" ht="12.75">
      <c r="A63" s="517">
        <v>14</v>
      </c>
      <c r="B63" s="505" t="s">
        <v>402</v>
      </c>
      <c r="F63" s="90">
        <v>975971</v>
      </c>
    </row>
    <row r="64" spans="1:8" ht="12.75">
      <c r="A64" s="515" t="s">
        <v>90</v>
      </c>
      <c r="B64" s="505" t="s">
        <v>274</v>
      </c>
      <c r="F64" s="90">
        <v>627259</v>
      </c>
      <c r="G64" s="518" t="s">
        <v>360</v>
      </c>
      <c r="H64" s="519"/>
    </row>
    <row r="65" spans="1:7" ht="12.75">
      <c r="A65" s="517">
        <v>15</v>
      </c>
      <c r="B65" s="505" t="s">
        <v>192</v>
      </c>
      <c r="F65" s="90">
        <v>109092.9</v>
      </c>
      <c r="G65" s="516"/>
    </row>
    <row r="66" spans="1:6" ht="12.75">
      <c r="A66" s="517">
        <v>16</v>
      </c>
      <c r="B66" s="505" t="s">
        <v>23</v>
      </c>
      <c r="F66" s="90"/>
    </row>
    <row r="67" ht="12.75">
      <c r="F67" s="90"/>
    </row>
    <row r="68" spans="1:6" ht="12.75">
      <c r="A68" s="517">
        <v>17</v>
      </c>
      <c r="B68" s="505" t="s">
        <v>24</v>
      </c>
      <c r="F68" s="90">
        <v>44653.53</v>
      </c>
    </row>
    <row r="69" spans="1:6" ht="40.5" customHeight="1">
      <c r="A69" s="517">
        <v>18</v>
      </c>
      <c r="B69" s="505" t="s">
        <v>25</v>
      </c>
      <c r="F69" s="90">
        <v>265210.43</v>
      </c>
    </row>
    <row r="70" spans="1:6" ht="12.75">
      <c r="A70" s="517">
        <v>19</v>
      </c>
      <c r="B70" s="505" t="s">
        <v>26</v>
      </c>
      <c r="F70" s="90">
        <v>1008139.89</v>
      </c>
    </row>
    <row r="71" spans="1:6" ht="12.75">
      <c r="A71" s="517">
        <v>20</v>
      </c>
      <c r="B71" s="505" t="s">
        <v>193</v>
      </c>
      <c r="F71" s="90">
        <v>109356</v>
      </c>
    </row>
    <row r="72" spans="1:6" ht="12.75">
      <c r="A72" s="517">
        <v>21</v>
      </c>
      <c r="B72" s="505" t="s">
        <v>28</v>
      </c>
      <c r="F72" s="90">
        <v>355567.73</v>
      </c>
    </row>
    <row r="73" spans="1:6" ht="12.75">
      <c r="A73" s="517">
        <v>22</v>
      </c>
      <c r="B73" s="511" t="s">
        <v>194</v>
      </c>
      <c r="F73" s="90">
        <f>SUM(F49,F51,F52,F55,F58,F61:F63,F65,F66,F68:F72)</f>
        <v>10230043.809999999</v>
      </c>
    </row>
    <row r="74" spans="1:6" ht="12.75">
      <c r="A74" s="515" t="s">
        <v>101</v>
      </c>
      <c r="B74" s="505" t="s">
        <v>29</v>
      </c>
      <c r="F74" s="90">
        <v>1930930.27</v>
      </c>
    </row>
    <row r="75" spans="1:6" ht="12.75">
      <c r="A75" s="517">
        <v>23</v>
      </c>
      <c r="B75" s="511" t="s">
        <v>289</v>
      </c>
      <c r="F75" s="90">
        <f>F73+F74</f>
        <v>12160974.079999998</v>
      </c>
    </row>
    <row r="76" ht="12.75">
      <c r="A76" s="516"/>
    </row>
    <row r="77" ht="12.75">
      <c r="A77" s="516"/>
    </row>
    <row r="78" ht="12.75">
      <c r="A78" s="507" t="s">
        <v>404</v>
      </c>
    </row>
    <row r="80" spans="1:6" ht="12.75">
      <c r="A80" s="516" t="s">
        <v>195</v>
      </c>
      <c r="C80" s="522" t="s">
        <v>190</v>
      </c>
      <c r="E80" s="516" t="s">
        <v>6</v>
      </c>
      <c r="F80" s="516" t="s">
        <v>196</v>
      </c>
    </row>
    <row r="82" spans="2:5" ht="12.75">
      <c r="B82" s="521" t="s">
        <v>197</v>
      </c>
      <c r="C82" s="521"/>
      <c r="D82" s="521"/>
      <c r="E82" s="520"/>
    </row>
    <row r="83" spans="2:5" ht="12.75">
      <c r="B83" s="521" t="s">
        <v>198</v>
      </c>
      <c r="C83" s="521"/>
      <c r="D83" s="521"/>
      <c r="E83" s="520"/>
    </row>
    <row r="84" spans="2:5" ht="12.75">
      <c r="B84" s="521" t="s">
        <v>199</v>
      </c>
      <c r="C84" s="521"/>
      <c r="D84" s="521"/>
      <c r="E84" s="520"/>
    </row>
    <row r="85" spans="2:5" ht="12.75">
      <c r="B85" s="521" t="s">
        <v>308</v>
      </c>
      <c r="C85" s="521"/>
      <c r="D85" s="521"/>
      <c r="E85" s="520"/>
    </row>
    <row r="86" spans="1:6" ht="12.75">
      <c r="A86" s="517">
        <v>24</v>
      </c>
      <c r="B86" s="505" t="s">
        <v>275</v>
      </c>
      <c r="E86" s="505">
        <f>SUM(E87,E90,E91,E92)</f>
        <v>31626</v>
      </c>
      <c r="F86" s="505">
        <f>SUM(F87,F90,F91,F92)</f>
        <v>1649455</v>
      </c>
    </row>
    <row r="87" spans="1:7" ht="12.75">
      <c r="A87" s="516" t="s">
        <v>104</v>
      </c>
      <c r="B87" s="505" t="s">
        <v>276</v>
      </c>
      <c r="E87" s="505">
        <f>E88+E89</f>
        <v>27776</v>
      </c>
      <c r="F87" s="505">
        <v>1335749</v>
      </c>
      <c r="G87" s="523"/>
    </row>
    <row r="88" spans="1:9" ht="12.75">
      <c r="A88" s="516" t="s">
        <v>106</v>
      </c>
      <c r="B88" s="505" t="s">
        <v>405</v>
      </c>
      <c r="E88" s="505">
        <v>21047</v>
      </c>
      <c r="F88" s="516" t="s">
        <v>200</v>
      </c>
      <c r="G88" s="518" t="s">
        <v>361</v>
      </c>
      <c r="H88" s="518"/>
      <c r="I88" s="518"/>
    </row>
    <row r="89" spans="1:9" ht="12.75">
      <c r="A89" s="516" t="s">
        <v>107</v>
      </c>
      <c r="B89" s="505" t="s">
        <v>406</v>
      </c>
      <c r="E89" s="505">
        <v>6729</v>
      </c>
      <c r="F89" s="516" t="s">
        <v>200</v>
      </c>
      <c r="G89" s="518" t="s">
        <v>361</v>
      </c>
      <c r="H89" s="518"/>
      <c r="I89" s="518"/>
    </row>
    <row r="90" spans="1:6" ht="12.75">
      <c r="A90" s="516" t="s">
        <v>108</v>
      </c>
      <c r="B90" s="505" t="s">
        <v>33</v>
      </c>
      <c r="E90" s="505">
        <v>3340</v>
      </c>
      <c r="F90" s="505">
        <v>292959</v>
      </c>
    </row>
    <row r="91" spans="1:6" ht="12.75">
      <c r="A91" s="516" t="s">
        <v>109</v>
      </c>
      <c r="B91" s="505" t="s">
        <v>277</v>
      </c>
      <c r="E91" s="505">
        <v>496</v>
      </c>
      <c r="F91" s="505">
        <v>20733</v>
      </c>
    </row>
    <row r="92" spans="1:6" ht="12.75">
      <c r="A92" s="516" t="s">
        <v>110</v>
      </c>
      <c r="B92" s="505" t="s">
        <v>278</v>
      </c>
      <c r="E92" s="505">
        <v>14</v>
      </c>
      <c r="F92" s="505">
        <v>14</v>
      </c>
    </row>
    <row r="93" spans="1:6" ht="12.75">
      <c r="A93" s="516" t="s">
        <v>111</v>
      </c>
      <c r="B93" s="505" t="s">
        <v>279</v>
      </c>
      <c r="E93" s="505">
        <v>3985</v>
      </c>
      <c r="F93" s="516" t="s">
        <v>200</v>
      </c>
    </row>
    <row r="94" spans="1:6" ht="12.75">
      <c r="A94" s="517">
        <v>25</v>
      </c>
      <c r="B94" s="770" t="s">
        <v>280</v>
      </c>
      <c r="C94" s="770"/>
      <c r="D94" s="770"/>
      <c r="E94" s="505">
        <v>105533</v>
      </c>
      <c r="F94" s="505">
        <v>1102167</v>
      </c>
    </row>
    <row r="95" spans="1:7" ht="12.75">
      <c r="A95" s="516" t="s">
        <v>105</v>
      </c>
      <c r="B95" s="770" t="s">
        <v>281</v>
      </c>
      <c r="C95" s="770"/>
      <c r="D95" s="770"/>
      <c r="E95" s="505">
        <v>84026</v>
      </c>
      <c r="F95" s="505">
        <v>108647</v>
      </c>
      <c r="G95" s="523" t="s">
        <v>362</v>
      </c>
    </row>
    <row r="96" spans="1:6" ht="12.75">
      <c r="A96" s="517">
        <v>26</v>
      </c>
      <c r="B96" s="505" t="s">
        <v>309</v>
      </c>
      <c r="E96" s="505">
        <v>10</v>
      </c>
      <c r="F96" s="505">
        <v>622192</v>
      </c>
    </row>
    <row r="97" ht="12.75">
      <c r="B97" s="505" t="s">
        <v>310</v>
      </c>
    </row>
    <row r="99" spans="2:9" ht="12.75">
      <c r="B99" s="521" t="s">
        <v>201</v>
      </c>
      <c r="C99" s="521"/>
      <c r="D99" s="521"/>
      <c r="G99" s="524" t="s">
        <v>363</v>
      </c>
      <c r="H99" s="523"/>
      <c r="I99" s="523"/>
    </row>
    <row r="100" spans="2:4" ht="12.75">
      <c r="B100" s="521" t="s">
        <v>311</v>
      </c>
      <c r="C100" s="521"/>
      <c r="D100" s="521"/>
    </row>
    <row r="101" spans="1:7" ht="12.75">
      <c r="A101" s="517">
        <v>27</v>
      </c>
      <c r="B101" s="505" t="s">
        <v>409</v>
      </c>
      <c r="E101" s="525">
        <v>26</v>
      </c>
      <c r="F101" s="525">
        <v>4177</v>
      </c>
      <c r="G101" s="523" t="s">
        <v>364</v>
      </c>
    </row>
    <row r="102" spans="1:6" ht="12.75">
      <c r="A102" s="515" t="s">
        <v>312</v>
      </c>
      <c r="B102" s="511" t="s">
        <v>290</v>
      </c>
      <c r="E102" s="525">
        <v>11</v>
      </c>
      <c r="F102" s="525">
        <v>2758</v>
      </c>
    </row>
    <row r="103" spans="1:6" ht="12.75">
      <c r="A103" s="516" t="s">
        <v>313</v>
      </c>
      <c r="B103" s="511" t="s">
        <v>291</v>
      </c>
      <c r="E103" s="525">
        <v>15</v>
      </c>
      <c r="F103" s="525">
        <v>1112</v>
      </c>
    </row>
    <row r="104" spans="1:7" ht="12.75">
      <c r="A104" s="517">
        <v>28</v>
      </c>
      <c r="B104" s="505" t="s">
        <v>314</v>
      </c>
      <c r="E104" s="525">
        <v>26</v>
      </c>
      <c r="F104" s="525" t="s">
        <v>335</v>
      </c>
      <c r="G104" s="523" t="s">
        <v>365</v>
      </c>
    </row>
    <row r="105" spans="1:10" ht="12.75">
      <c r="A105" s="517">
        <v>29</v>
      </c>
      <c r="B105" s="505" t="s">
        <v>366</v>
      </c>
      <c r="E105" s="525">
        <v>4330</v>
      </c>
      <c r="F105" s="525">
        <v>12365</v>
      </c>
      <c r="G105" s="526" t="s">
        <v>367</v>
      </c>
      <c r="H105" s="514"/>
      <c r="I105" s="514"/>
      <c r="J105" s="514"/>
    </row>
    <row r="106" spans="1:14" ht="12.75">
      <c r="A106" s="517"/>
      <c r="E106" s="516"/>
      <c r="G106" s="526" t="s">
        <v>368</v>
      </c>
      <c r="H106" s="526"/>
      <c r="I106" s="526"/>
      <c r="J106" s="526"/>
      <c r="K106" s="523"/>
      <c r="L106" s="523"/>
      <c r="M106" s="523"/>
      <c r="N106" s="523"/>
    </row>
    <row r="107" spans="1:6" ht="12.75">
      <c r="A107" s="517">
        <v>30</v>
      </c>
      <c r="B107" s="770" t="s">
        <v>315</v>
      </c>
      <c r="C107" s="770"/>
      <c r="E107" s="525">
        <v>37068</v>
      </c>
      <c r="F107" s="525">
        <v>4432729</v>
      </c>
    </row>
    <row r="108" ht="12.75">
      <c r="A108" s="517"/>
    </row>
    <row r="109" spans="1:6" ht="12.75">
      <c r="A109" s="517">
        <v>31</v>
      </c>
      <c r="B109" s="505" t="s">
        <v>35</v>
      </c>
      <c r="E109" s="525">
        <v>8</v>
      </c>
      <c r="F109" s="525">
        <v>5885</v>
      </c>
    </row>
    <row r="111" spans="1:6" ht="12.75">
      <c r="A111" s="517">
        <v>32</v>
      </c>
      <c r="B111" s="505" t="s">
        <v>202</v>
      </c>
      <c r="E111" s="505">
        <v>1006</v>
      </c>
      <c r="F111" s="505">
        <v>140195</v>
      </c>
    </row>
    <row r="112" ht="12.75">
      <c r="A112" s="517"/>
    </row>
    <row r="113" spans="1:6" ht="12.75">
      <c r="A113" s="517">
        <v>33</v>
      </c>
      <c r="B113" s="505" t="s">
        <v>203</v>
      </c>
      <c r="E113" s="505">
        <v>39</v>
      </c>
      <c r="F113" s="505">
        <v>11589</v>
      </c>
    </row>
    <row r="114" ht="12.75">
      <c r="A114" s="517"/>
    </row>
    <row r="115" spans="1:6" ht="12.75">
      <c r="A115" s="517">
        <v>34</v>
      </c>
      <c r="B115" s="505" t="s">
        <v>316</v>
      </c>
      <c r="E115" s="505">
        <v>467</v>
      </c>
      <c r="F115" s="505">
        <v>12060</v>
      </c>
    </row>
    <row r="117" spans="1:6" ht="12.75">
      <c r="A117" s="517">
        <v>35</v>
      </c>
      <c r="B117" s="770" t="s">
        <v>317</v>
      </c>
      <c r="C117" s="770"/>
      <c r="D117" s="770"/>
      <c r="E117" s="505">
        <v>539</v>
      </c>
      <c r="F117" s="505">
        <v>5253</v>
      </c>
    </row>
    <row r="118" ht="12.75">
      <c r="A118" s="517"/>
    </row>
    <row r="119" spans="1:6" ht="12.75">
      <c r="A119" s="517">
        <v>36</v>
      </c>
      <c r="B119" s="505" t="s">
        <v>318</v>
      </c>
      <c r="E119" s="505">
        <v>458</v>
      </c>
      <c r="F119" s="505">
        <v>5836</v>
      </c>
    </row>
    <row r="121" spans="1:7" ht="12.75">
      <c r="A121" s="517">
        <v>37</v>
      </c>
      <c r="B121" s="505" t="s">
        <v>41</v>
      </c>
      <c r="E121" s="505">
        <v>2</v>
      </c>
      <c r="F121" s="505">
        <v>772</v>
      </c>
      <c r="G121" s="527" t="s">
        <v>452</v>
      </c>
    </row>
    <row r="124" ht="12.75">
      <c r="A124" s="511" t="s">
        <v>407</v>
      </c>
    </row>
    <row r="125" ht="12.75">
      <c r="A125" s="511"/>
    </row>
    <row r="126" spans="1:6" ht="12.75">
      <c r="A126" s="511"/>
      <c r="F126" s="516" t="s">
        <v>184</v>
      </c>
    </row>
    <row r="128" ht="12.75">
      <c r="B128" s="521" t="s">
        <v>319</v>
      </c>
    </row>
    <row r="129" spans="1:6" ht="12.75">
      <c r="A129" s="517">
        <v>38</v>
      </c>
      <c r="B129" s="505" t="s">
        <v>45</v>
      </c>
      <c r="F129" s="528">
        <v>328153</v>
      </c>
    </row>
    <row r="130" spans="1:6" ht="12.75">
      <c r="A130" s="517">
        <v>39</v>
      </c>
      <c r="B130" s="505" t="s">
        <v>46</v>
      </c>
      <c r="F130" s="505">
        <v>360776</v>
      </c>
    </row>
    <row r="131" spans="1:6" ht="12.75">
      <c r="A131" s="517">
        <v>40</v>
      </c>
      <c r="B131" s="505" t="s">
        <v>47</v>
      </c>
      <c r="F131" s="505">
        <v>294</v>
      </c>
    </row>
    <row r="132" spans="1:6" ht="12.75">
      <c r="A132" s="517">
        <v>41</v>
      </c>
      <c r="B132" s="505" t="s">
        <v>204</v>
      </c>
      <c r="F132" s="528">
        <v>229353</v>
      </c>
    </row>
    <row r="134" spans="2:5" ht="12.75">
      <c r="B134" s="521" t="s">
        <v>205</v>
      </c>
      <c r="C134" s="521"/>
      <c r="D134" s="521"/>
      <c r="E134" s="521"/>
    </row>
    <row r="135" spans="2:9" ht="12.75">
      <c r="B135" s="521" t="s">
        <v>320</v>
      </c>
      <c r="C135" s="521"/>
      <c r="D135" s="521"/>
      <c r="E135" s="521"/>
      <c r="G135" s="523"/>
      <c r="H135" s="523"/>
      <c r="I135" s="523"/>
    </row>
    <row r="136" spans="1:6" ht="12.75">
      <c r="A136" s="517">
        <v>42</v>
      </c>
      <c r="B136" s="505" t="s">
        <v>206</v>
      </c>
      <c r="F136" s="505">
        <v>5987</v>
      </c>
    </row>
    <row r="137" spans="1:6" ht="12.75">
      <c r="A137" s="517">
        <v>43</v>
      </c>
      <c r="B137" s="505" t="s">
        <v>207</v>
      </c>
      <c r="F137" s="505">
        <v>8549</v>
      </c>
    </row>
    <row r="138" spans="1:9" ht="12.75">
      <c r="A138" s="517">
        <v>44</v>
      </c>
      <c r="B138" s="511" t="s">
        <v>161</v>
      </c>
      <c r="F138" s="505">
        <f>F136+F137</f>
        <v>14536</v>
      </c>
      <c r="G138" s="518" t="s">
        <v>282</v>
      </c>
      <c r="H138" s="519"/>
      <c r="I138" s="519"/>
    </row>
    <row r="139" spans="1:9" ht="12.75">
      <c r="A139" s="516" t="s">
        <v>321</v>
      </c>
      <c r="B139" s="505" t="s">
        <v>208</v>
      </c>
      <c r="F139" s="505">
        <v>8280</v>
      </c>
      <c r="G139" s="518" t="s">
        <v>322</v>
      </c>
      <c r="H139" s="519"/>
      <c r="I139" s="519"/>
    </row>
    <row r="140" spans="1:9" ht="12.75">
      <c r="A140" s="516" t="s">
        <v>323</v>
      </c>
      <c r="B140" s="505" t="s">
        <v>209</v>
      </c>
      <c r="F140" s="505">
        <v>937</v>
      </c>
      <c r="G140" s="518" t="s">
        <v>322</v>
      </c>
      <c r="H140" s="519"/>
      <c r="I140" s="519"/>
    </row>
    <row r="141" spans="1:7" ht="12.75">
      <c r="A141" s="517">
        <v>45</v>
      </c>
      <c r="B141" s="770" t="s">
        <v>283</v>
      </c>
      <c r="C141" s="770"/>
      <c r="D141" s="770"/>
      <c r="E141" s="770"/>
      <c r="F141" s="505">
        <v>13925</v>
      </c>
      <c r="G141" s="523" t="s">
        <v>284</v>
      </c>
    </row>
    <row r="143" spans="2:5" ht="12.75">
      <c r="B143" s="521" t="s">
        <v>210</v>
      </c>
      <c r="C143" s="521"/>
      <c r="D143" s="521"/>
      <c r="E143" s="521"/>
    </row>
    <row r="144" spans="2:9" ht="12.75">
      <c r="B144" s="521" t="s">
        <v>324</v>
      </c>
      <c r="C144" s="521"/>
      <c r="D144" s="521"/>
      <c r="E144" s="521"/>
      <c r="G144" s="523"/>
      <c r="H144" s="523"/>
      <c r="I144" s="523"/>
    </row>
    <row r="145" spans="1:6" ht="12.75">
      <c r="A145" s="517">
        <v>46</v>
      </c>
      <c r="B145" s="505" t="s">
        <v>206</v>
      </c>
      <c r="F145" s="505">
        <v>2432</v>
      </c>
    </row>
    <row r="146" spans="1:6" ht="12.75">
      <c r="A146" s="517">
        <v>47</v>
      </c>
      <c r="B146" s="505" t="s">
        <v>207</v>
      </c>
      <c r="F146" s="505">
        <v>9951</v>
      </c>
    </row>
    <row r="147" spans="1:9" ht="12.75">
      <c r="A147" s="517">
        <v>48</v>
      </c>
      <c r="B147" s="511" t="s">
        <v>161</v>
      </c>
      <c r="F147" s="505">
        <f>F145+F146</f>
        <v>12383</v>
      </c>
      <c r="G147" s="518" t="s">
        <v>282</v>
      </c>
      <c r="H147" s="519"/>
      <c r="I147" s="519"/>
    </row>
    <row r="148" spans="1:9" ht="12.75">
      <c r="A148" s="516" t="s">
        <v>325</v>
      </c>
      <c r="B148" s="505" t="s">
        <v>211</v>
      </c>
      <c r="F148" s="505">
        <v>3649</v>
      </c>
      <c r="G148" s="518" t="s">
        <v>326</v>
      </c>
      <c r="H148" s="519"/>
      <c r="I148" s="519"/>
    </row>
    <row r="149" spans="1:9" ht="12.75">
      <c r="A149" s="516" t="s">
        <v>327</v>
      </c>
      <c r="B149" s="505" t="s">
        <v>212</v>
      </c>
      <c r="F149" s="505">
        <v>331</v>
      </c>
      <c r="G149" s="518" t="s">
        <v>326</v>
      </c>
      <c r="H149" s="519"/>
      <c r="I149" s="519"/>
    </row>
    <row r="150" spans="1:7" ht="12.75">
      <c r="A150" s="517">
        <v>49</v>
      </c>
      <c r="B150" s="770" t="s">
        <v>285</v>
      </c>
      <c r="C150" s="770"/>
      <c r="D150" s="770"/>
      <c r="F150" s="505">
        <v>9032</v>
      </c>
      <c r="G150" s="523" t="s">
        <v>286</v>
      </c>
    </row>
    <row r="152" spans="2:4" ht="12.75">
      <c r="B152" s="521" t="s">
        <v>369</v>
      </c>
      <c r="C152" s="521"/>
      <c r="D152" s="521"/>
    </row>
    <row r="153" spans="1:6" ht="12.75">
      <c r="A153" s="517">
        <v>50</v>
      </c>
      <c r="B153" s="505" t="s">
        <v>213</v>
      </c>
      <c r="F153" s="528">
        <v>542</v>
      </c>
    </row>
    <row r="154" spans="1:6" ht="12.75">
      <c r="A154" s="517">
        <v>51</v>
      </c>
      <c r="B154" s="505" t="s">
        <v>214</v>
      </c>
      <c r="F154" s="528">
        <v>15031</v>
      </c>
    </row>
    <row r="155" spans="1:6" ht="12.75">
      <c r="A155" s="517">
        <v>52</v>
      </c>
      <c r="B155" s="505" t="s">
        <v>287</v>
      </c>
      <c r="F155" s="528">
        <v>274</v>
      </c>
    </row>
    <row r="156" spans="1:6" ht="12.75">
      <c r="A156" s="517">
        <v>53</v>
      </c>
      <c r="B156" s="505" t="s">
        <v>215</v>
      </c>
      <c r="F156" s="528">
        <v>5742</v>
      </c>
    </row>
    <row r="157" spans="2:4" ht="12.75">
      <c r="B157" s="770" t="s">
        <v>288</v>
      </c>
      <c r="C157" s="770"/>
      <c r="D157" s="770"/>
    </row>
    <row r="158" spans="1:9" ht="12.75">
      <c r="A158" s="517">
        <v>54</v>
      </c>
      <c r="B158" s="505" t="s">
        <v>215</v>
      </c>
      <c r="F158" s="528">
        <v>6805</v>
      </c>
      <c r="G158" s="526" t="s">
        <v>370</v>
      </c>
      <c r="H158" s="514"/>
      <c r="I158" s="514"/>
    </row>
    <row r="159" spans="2:9" ht="12.75">
      <c r="B159" s="505" t="s">
        <v>216</v>
      </c>
      <c r="G159" s="526" t="s">
        <v>371</v>
      </c>
      <c r="H159" s="514"/>
      <c r="I159" s="514"/>
    </row>
    <row r="161" ht="12.75">
      <c r="A161" s="511" t="s">
        <v>408</v>
      </c>
    </row>
    <row r="163" spans="1:6" ht="12.75">
      <c r="A163" s="516" t="s">
        <v>195</v>
      </c>
      <c r="C163" s="516" t="s">
        <v>190</v>
      </c>
      <c r="F163" s="516" t="s">
        <v>184</v>
      </c>
    </row>
    <row r="165" spans="1:6" ht="12.75">
      <c r="A165" s="517">
        <v>55</v>
      </c>
      <c r="B165" s="505" t="s">
        <v>63</v>
      </c>
      <c r="F165" s="505">
        <v>168</v>
      </c>
    </row>
    <row r="166" spans="1:6" ht="12.75">
      <c r="A166" s="517">
        <v>56</v>
      </c>
      <c r="B166" s="505" t="s">
        <v>217</v>
      </c>
      <c r="F166" s="505">
        <v>243</v>
      </c>
    </row>
    <row r="167" ht="12.75">
      <c r="B167" s="505" t="s">
        <v>218</v>
      </c>
    </row>
    <row r="168" spans="1:6" ht="12.75">
      <c r="A168" s="517">
        <v>57</v>
      </c>
      <c r="B168" s="505" t="s">
        <v>65</v>
      </c>
      <c r="F168" s="505">
        <v>70501</v>
      </c>
    </row>
    <row r="169" spans="1:7" ht="12.75">
      <c r="A169" s="517">
        <v>58</v>
      </c>
      <c r="B169" s="505" t="s">
        <v>66</v>
      </c>
      <c r="F169" s="505">
        <v>6516</v>
      </c>
      <c r="G169" s="526" t="s">
        <v>372</v>
      </c>
    </row>
    <row r="171" spans="1:2" ht="15">
      <c r="A171" s="529" t="s">
        <v>373</v>
      </c>
      <c r="B171" s="530"/>
    </row>
  </sheetData>
  <mergeCells count="11">
    <mergeCell ref="B157:D157"/>
    <mergeCell ref="B141:E141"/>
    <mergeCell ref="A21:F21"/>
    <mergeCell ref="B57:E57"/>
    <mergeCell ref="B39:E39"/>
    <mergeCell ref="B94:D94"/>
    <mergeCell ref="B95:D95"/>
    <mergeCell ref="B107:C107"/>
    <mergeCell ref="B117:D117"/>
    <mergeCell ref="A20:F20"/>
    <mergeCell ref="B150:D150"/>
  </mergeCells>
  <hyperlinks>
    <hyperlink ref="C15" r:id="rId1" display="hhenry@rohan.sdsu.edu"/>
  </hyperlinks>
  <printOptions gridLines="1" horizontalCentered="1"/>
  <pageMargins left="0.49" right="0.44" top="0.64" bottom="0.57" header="0.4" footer="0.23"/>
  <pageSetup horizontalDpi="600" verticalDpi="600"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V35"/>
  <sheetViews>
    <sheetView tabSelected="1" workbookViewId="0" topLeftCell="A1">
      <pane xSplit="1" ySplit="4" topLeftCell="BR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V30" sqref="BV30"/>
    </sheetView>
  </sheetViews>
  <sheetFormatPr defaultColWidth="9.140625" defaultRowHeight="12.75"/>
  <cols>
    <col min="1" max="1" width="18.7109375" style="4" customWidth="1"/>
    <col min="2" max="3" width="11.421875" style="4" customWidth="1"/>
    <col min="4" max="4" width="9.28125" style="4" customWidth="1"/>
    <col min="5" max="6" width="11.421875" style="4" customWidth="1"/>
    <col min="7" max="7" width="10.28125" style="4" customWidth="1"/>
    <col min="8" max="10" width="11.421875" style="4" customWidth="1"/>
    <col min="11" max="11" width="12.140625" style="4" customWidth="1"/>
    <col min="12" max="12" width="12.7109375" style="4" customWidth="1"/>
    <col min="13" max="13" width="12.421875" style="4" customWidth="1"/>
    <col min="14" max="14" width="14.00390625" style="4" customWidth="1"/>
    <col min="15" max="15" width="13.140625" style="4" customWidth="1"/>
    <col min="16" max="16" width="10.7109375" style="4" customWidth="1"/>
    <col min="17" max="17" width="11.421875" style="4" customWidth="1"/>
    <col min="18" max="18" width="12.8515625" style="4" customWidth="1"/>
    <col min="19" max="19" width="11.00390625" style="4" customWidth="1"/>
    <col min="20" max="20" width="15.00390625" style="4" customWidth="1"/>
    <col min="21" max="21" width="13.421875" style="4" customWidth="1"/>
    <col min="22" max="23" width="13.57421875" style="4" customWidth="1"/>
    <col min="24" max="24" width="11.421875" style="4" customWidth="1"/>
    <col min="25" max="25" width="12.140625" style="4" customWidth="1"/>
    <col min="26" max="26" width="11.8515625" style="4" customWidth="1"/>
    <col min="27" max="27" width="12.7109375" style="4" customWidth="1"/>
    <col min="28" max="28" width="10.28125" style="4" customWidth="1"/>
    <col min="29" max="29" width="12.421875" style="4" customWidth="1"/>
    <col min="30" max="34" width="11.421875" style="4" customWidth="1"/>
    <col min="35" max="35" width="13.7109375" style="4" customWidth="1"/>
    <col min="36" max="36" width="13.00390625" style="4" customWidth="1"/>
    <col min="37" max="37" width="14.57421875" style="4" customWidth="1"/>
    <col min="38" max="38" width="13.57421875" style="4" customWidth="1"/>
    <col min="39" max="39" width="11.7109375" style="4" customWidth="1"/>
    <col min="40" max="40" width="11.421875" style="4" customWidth="1"/>
    <col min="41" max="41" width="10.7109375" style="4" customWidth="1"/>
    <col min="42" max="43" width="11.421875" style="4" customWidth="1"/>
    <col min="44" max="44" width="10.7109375" style="4" customWidth="1"/>
    <col min="45" max="50" width="11.421875" style="4" customWidth="1"/>
    <col min="51" max="51" width="11.8515625" style="4" customWidth="1"/>
    <col min="52" max="52" width="12.7109375" style="4" customWidth="1"/>
    <col min="53" max="53" width="13.28125" style="4" customWidth="1"/>
    <col min="54" max="56" width="11.421875" style="4" customWidth="1"/>
    <col min="57" max="58" width="10.28125" style="4" customWidth="1"/>
    <col min="59" max="61" width="11.421875" style="4" customWidth="1"/>
    <col min="62" max="62" width="12.140625" style="4" customWidth="1"/>
    <col min="63" max="74" width="11.421875" style="4" customWidth="1"/>
    <col min="75" max="75" width="13.140625" style="4" customWidth="1"/>
    <col min="76" max="105" width="11.421875" style="4" customWidth="1"/>
    <col min="106" max="106" width="12.57421875" style="4" customWidth="1"/>
    <col min="107" max="16384" width="11.421875" style="4" customWidth="1"/>
  </cols>
  <sheetData>
    <row r="1" spans="1:107" s="2" customFormat="1" ht="15.75">
      <c r="A1" s="724"/>
      <c r="B1" s="725"/>
      <c r="C1" s="725"/>
      <c r="D1" s="725"/>
      <c r="E1" s="725"/>
      <c r="F1" s="725"/>
      <c r="G1" s="725"/>
      <c r="H1" s="725"/>
      <c r="I1" s="725"/>
      <c r="J1" s="726"/>
      <c r="K1" s="720" t="s">
        <v>0</v>
      </c>
      <c r="L1" s="718"/>
      <c r="M1" s="718"/>
      <c r="N1" s="718"/>
      <c r="O1" s="718"/>
      <c r="P1" s="718"/>
      <c r="Q1" s="718"/>
      <c r="R1" s="718"/>
      <c r="S1" s="718"/>
      <c r="T1" s="719"/>
      <c r="U1" s="720" t="s">
        <v>0</v>
      </c>
      <c r="V1" s="718"/>
      <c r="W1" s="718"/>
      <c r="X1" s="718"/>
      <c r="Y1" s="718"/>
      <c r="Z1" s="718"/>
      <c r="AA1" s="718"/>
      <c r="AB1" s="718"/>
      <c r="AC1" s="719"/>
      <c r="AD1" s="730" t="s">
        <v>0</v>
      </c>
      <c r="AE1" s="731"/>
      <c r="AF1" s="731"/>
      <c r="AG1" s="731"/>
      <c r="AH1" s="731"/>
      <c r="AI1" s="731"/>
      <c r="AJ1" s="731"/>
      <c r="AK1" s="732"/>
      <c r="AL1" s="720" t="s">
        <v>1</v>
      </c>
      <c r="AM1" s="718"/>
      <c r="AN1" s="718"/>
      <c r="AO1" s="718"/>
      <c r="AP1" s="718"/>
      <c r="AQ1" s="718"/>
      <c r="AR1" s="718"/>
      <c r="AS1" s="718"/>
      <c r="AT1" s="718"/>
      <c r="AU1" s="719"/>
      <c r="AV1" s="720" t="s">
        <v>1</v>
      </c>
      <c r="AW1" s="728"/>
      <c r="AX1" s="728"/>
      <c r="AY1" s="728"/>
      <c r="AZ1" s="728"/>
      <c r="BA1" s="728"/>
      <c r="BB1" s="728"/>
      <c r="BC1" s="728"/>
      <c r="BD1" s="729"/>
      <c r="BE1" s="720" t="s">
        <v>1</v>
      </c>
      <c r="BF1" s="718"/>
      <c r="BG1" s="718"/>
      <c r="BH1" s="718"/>
      <c r="BI1" s="718"/>
      <c r="BJ1" s="718"/>
      <c r="BK1" s="718"/>
      <c r="BL1" s="718"/>
      <c r="BM1" s="719"/>
      <c r="BN1" s="720" t="s">
        <v>1</v>
      </c>
      <c r="BO1" s="718"/>
      <c r="BP1" s="718"/>
      <c r="BQ1" s="718"/>
      <c r="BR1" s="718"/>
      <c r="BS1" s="718"/>
      <c r="BT1" s="718"/>
      <c r="BU1" s="718"/>
      <c r="BV1" s="719"/>
      <c r="BW1" s="720" t="s">
        <v>1</v>
      </c>
      <c r="BX1" s="718"/>
      <c r="BY1" s="718"/>
      <c r="BZ1" s="718"/>
      <c r="CA1" s="718"/>
      <c r="CB1" s="718"/>
      <c r="CC1" s="718"/>
      <c r="CD1" s="719"/>
      <c r="CE1" s="721"/>
      <c r="CF1" s="722"/>
      <c r="CG1" s="722"/>
      <c r="CH1" s="722"/>
      <c r="CI1" s="722"/>
      <c r="CJ1" s="722"/>
      <c r="CK1" s="722"/>
      <c r="CL1" s="718"/>
      <c r="CM1" s="719"/>
      <c r="CN1" s="721"/>
      <c r="CO1" s="722"/>
      <c r="CP1" s="722"/>
      <c r="CQ1" s="722"/>
      <c r="CR1" s="722"/>
      <c r="CS1" s="722"/>
      <c r="CT1" s="722"/>
      <c r="CU1" s="722"/>
      <c r="CV1" s="723"/>
      <c r="CW1" s="721"/>
      <c r="CX1" s="722"/>
      <c r="CY1" s="722"/>
      <c r="CZ1" s="722"/>
      <c r="DA1" s="722"/>
      <c r="DB1" s="722"/>
      <c r="DC1" s="723"/>
    </row>
    <row r="2" spans="1:107" s="3" customFormat="1" ht="25.5">
      <c r="A2" s="32"/>
      <c r="B2" s="31" t="s">
        <v>2</v>
      </c>
      <c r="C2" s="715" t="s">
        <v>3</v>
      </c>
      <c r="D2" s="716"/>
      <c r="E2" s="716"/>
      <c r="F2" s="716"/>
      <c r="G2" s="716"/>
      <c r="H2" s="716"/>
      <c r="I2" s="716"/>
      <c r="J2" s="717"/>
      <c r="K2" s="727" t="s">
        <v>4</v>
      </c>
      <c r="L2" s="718"/>
      <c r="M2" s="718"/>
      <c r="N2" s="718"/>
      <c r="O2" s="718"/>
      <c r="P2" s="719"/>
      <c r="Q2" s="715" t="s">
        <v>5</v>
      </c>
      <c r="R2" s="716"/>
      <c r="S2" s="716"/>
      <c r="T2" s="717"/>
      <c r="U2" s="715" t="s">
        <v>5</v>
      </c>
      <c r="V2" s="718"/>
      <c r="W2" s="718"/>
      <c r="X2" s="718"/>
      <c r="Y2" s="718"/>
      <c r="Z2" s="718"/>
      <c r="AA2" s="718"/>
      <c r="AB2" s="718"/>
      <c r="AC2" s="719"/>
      <c r="AD2" s="733" t="s">
        <v>5</v>
      </c>
      <c r="AE2" s="734"/>
      <c r="AF2" s="734"/>
      <c r="AG2" s="734"/>
      <c r="AH2" s="734"/>
      <c r="AI2" s="734"/>
      <c r="AJ2" s="734"/>
      <c r="AK2" s="735"/>
      <c r="AL2" s="715" t="s">
        <v>6</v>
      </c>
      <c r="AM2" s="718"/>
      <c r="AN2" s="718"/>
      <c r="AO2" s="718"/>
      <c r="AP2" s="718"/>
      <c r="AQ2" s="718"/>
      <c r="AR2" s="718"/>
      <c r="AS2" s="718"/>
      <c r="AT2" s="718"/>
      <c r="AU2" s="719"/>
      <c r="AV2" s="715" t="s">
        <v>6</v>
      </c>
      <c r="AW2" s="716"/>
      <c r="AX2" s="716"/>
      <c r="AY2" s="716"/>
      <c r="AZ2" s="716"/>
      <c r="BA2" s="716"/>
      <c r="BB2" s="716"/>
      <c r="BC2" s="716"/>
      <c r="BD2" s="717"/>
      <c r="BE2" s="715" t="s">
        <v>6</v>
      </c>
      <c r="BF2" s="716"/>
      <c r="BG2" s="716"/>
      <c r="BH2" s="716"/>
      <c r="BI2" s="717"/>
      <c r="BJ2" s="715" t="s">
        <v>7</v>
      </c>
      <c r="BK2" s="718"/>
      <c r="BL2" s="718"/>
      <c r="BM2" s="719"/>
      <c r="BN2" s="715" t="s">
        <v>7</v>
      </c>
      <c r="BO2" s="718"/>
      <c r="BP2" s="718"/>
      <c r="BQ2" s="718"/>
      <c r="BR2" s="718"/>
      <c r="BS2" s="718"/>
      <c r="BT2" s="718"/>
      <c r="BU2" s="718"/>
      <c r="BV2" s="719"/>
      <c r="BW2" s="715" t="s">
        <v>7</v>
      </c>
      <c r="BX2" s="718"/>
      <c r="BY2" s="718"/>
      <c r="BZ2" s="718"/>
      <c r="CA2" s="718"/>
      <c r="CB2" s="718"/>
      <c r="CC2" s="718"/>
      <c r="CD2" s="719"/>
      <c r="CE2" s="715" t="s">
        <v>8</v>
      </c>
      <c r="CF2" s="716"/>
      <c r="CG2" s="716"/>
      <c r="CH2" s="716"/>
      <c r="CI2" s="716"/>
      <c r="CJ2" s="716"/>
      <c r="CK2" s="716"/>
      <c r="CL2" s="718"/>
      <c r="CM2" s="718"/>
      <c r="CN2" s="715" t="s">
        <v>8</v>
      </c>
      <c r="CO2" s="718"/>
      <c r="CP2" s="718"/>
      <c r="CQ2" s="718"/>
      <c r="CR2" s="718"/>
      <c r="CS2" s="718"/>
      <c r="CT2" s="718"/>
      <c r="CU2" s="718"/>
      <c r="CV2" s="719"/>
      <c r="CW2" s="715" t="s">
        <v>8</v>
      </c>
      <c r="CX2" s="718"/>
      <c r="CY2" s="718"/>
      <c r="CZ2" s="718"/>
      <c r="DA2" s="718"/>
      <c r="DB2" s="718"/>
      <c r="DC2" s="719"/>
    </row>
    <row r="3" spans="1:107" ht="94.5" customHeight="1">
      <c r="A3" s="30"/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162</v>
      </c>
      <c r="I3" s="25" t="s">
        <v>15</v>
      </c>
      <c r="J3" s="26" t="s">
        <v>166</v>
      </c>
      <c r="K3" s="29" t="s">
        <v>16</v>
      </c>
      <c r="L3" s="29" t="s">
        <v>17</v>
      </c>
      <c r="M3" s="25" t="s">
        <v>18</v>
      </c>
      <c r="N3" s="25" t="s">
        <v>19</v>
      </c>
      <c r="O3" s="26" t="s">
        <v>167</v>
      </c>
      <c r="P3" s="25" t="s">
        <v>20</v>
      </c>
      <c r="Q3" s="25" t="s">
        <v>21</v>
      </c>
      <c r="R3" s="25" t="s">
        <v>266</v>
      </c>
      <c r="S3" s="25" t="s">
        <v>269</v>
      </c>
      <c r="T3" s="25" t="s">
        <v>502</v>
      </c>
      <c r="U3" s="25" t="s">
        <v>501</v>
      </c>
      <c r="V3" s="25" t="s">
        <v>503</v>
      </c>
      <c r="W3" s="25" t="s">
        <v>272</v>
      </c>
      <c r="X3" s="25" t="s">
        <v>273</v>
      </c>
      <c r="Y3" s="25" t="s">
        <v>351</v>
      </c>
      <c r="Z3" s="25" t="s">
        <v>274</v>
      </c>
      <c r="AA3" s="25" t="s">
        <v>350</v>
      </c>
      <c r="AB3" s="25" t="s">
        <v>23</v>
      </c>
      <c r="AC3" s="26" t="s">
        <v>168</v>
      </c>
      <c r="AD3" s="25" t="s">
        <v>24</v>
      </c>
      <c r="AE3" s="25" t="s">
        <v>25</v>
      </c>
      <c r="AF3" s="25" t="s">
        <v>26</v>
      </c>
      <c r="AG3" s="25" t="s">
        <v>27</v>
      </c>
      <c r="AH3" s="25" t="s">
        <v>28</v>
      </c>
      <c r="AI3" s="26" t="s">
        <v>169</v>
      </c>
      <c r="AJ3" s="25" t="s">
        <v>29</v>
      </c>
      <c r="AK3" s="26" t="s">
        <v>304</v>
      </c>
      <c r="AL3" s="26" t="s">
        <v>170</v>
      </c>
      <c r="AM3" s="26" t="s">
        <v>300</v>
      </c>
      <c r="AN3" s="25" t="s">
        <v>30</v>
      </c>
      <c r="AO3" s="25" t="s">
        <v>301</v>
      </c>
      <c r="AP3" s="25" t="s">
        <v>31</v>
      </c>
      <c r="AQ3" s="25" t="s">
        <v>32</v>
      </c>
      <c r="AR3" s="25" t="s">
        <v>33</v>
      </c>
      <c r="AS3" s="25" t="s">
        <v>277</v>
      </c>
      <c r="AT3" s="25" t="s">
        <v>352</v>
      </c>
      <c r="AU3" s="26" t="s">
        <v>279</v>
      </c>
      <c r="AV3" s="25" t="s">
        <v>353</v>
      </c>
      <c r="AW3" s="26" t="s">
        <v>260</v>
      </c>
      <c r="AX3" s="25" t="s">
        <v>302</v>
      </c>
      <c r="AY3" s="28" t="s">
        <v>163</v>
      </c>
      <c r="AZ3" s="25" t="s">
        <v>164</v>
      </c>
      <c r="BA3" s="25" t="s">
        <v>366</v>
      </c>
      <c r="BB3" s="25" t="s">
        <v>34</v>
      </c>
      <c r="BC3" s="25" t="s">
        <v>35</v>
      </c>
      <c r="BD3" s="25" t="s">
        <v>36</v>
      </c>
      <c r="BE3" s="25" t="s">
        <v>37</v>
      </c>
      <c r="BF3" s="25" t="s">
        <v>38</v>
      </c>
      <c r="BG3" s="25" t="s">
        <v>39</v>
      </c>
      <c r="BH3" s="25" t="s">
        <v>40</v>
      </c>
      <c r="BI3" s="25" t="s">
        <v>41</v>
      </c>
      <c r="BJ3" s="26" t="s">
        <v>170</v>
      </c>
      <c r="BK3" s="26" t="s">
        <v>300</v>
      </c>
      <c r="BL3" s="25" t="s">
        <v>30</v>
      </c>
      <c r="BM3" s="25" t="s">
        <v>301</v>
      </c>
      <c r="BN3" s="25" t="s">
        <v>33</v>
      </c>
      <c r="BO3" s="25" t="s">
        <v>277</v>
      </c>
      <c r="BP3" s="25" t="s">
        <v>355</v>
      </c>
      <c r="BQ3" s="25" t="s">
        <v>353</v>
      </c>
      <c r="BR3" s="26" t="s">
        <v>260</v>
      </c>
      <c r="BS3" s="25" t="s">
        <v>302</v>
      </c>
      <c r="BT3" s="28" t="s">
        <v>163</v>
      </c>
      <c r="BU3" s="25" t="s">
        <v>164</v>
      </c>
      <c r="BV3" s="25" t="s">
        <v>366</v>
      </c>
      <c r="BW3" s="25" t="s">
        <v>34</v>
      </c>
      <c r="BX3" s="25" t="s">
        <v>42</v>
      </c>
      <c r="BY3" s="25" t="s">
        <v>36</v>
      </c>
      <c r="BZ3" s="25" t="s">
        <v>37</v>
      </c>
      <c r="CA3" s="25" t="s">
        <v>38</v>
      </c>
      <c r="CB3" s="25" t="s">
        <v>43</v>
      </c>
      <c r="CC3" s="25" t="s">
        <v>40</v>
      </c>
      <c r="CD3" s="25" t="s">
        <v>44</v>
      </c>
      <c r="CE3" s="26" t="s">
        <v>45</v>
      </c>
      <c r="CF3" s="26" t="s">
        <v>46</v>
      </c>
      <c r="CG3" s="25" t="s">
        <v>47</v>
      </c>
      <c r="CH3" s="26" t="s">
        <v>204</v>
      </c>
      <c r="CI3" s="25" t="s">
        <v>48</v>
      </c>
      <c r="CJ3" s="25" t="s">
        <v>49</v>
      </c>
      <c r="CK3" s="26" t="s">
        <v>50</v>
      </c>
      <c r="CL3" s="25" t="s">
        <v>51</v>
      </c>
      <c r="CM3" s="25" t="s">
        <v>52</v>
      </c>
      <c r="CN3" s="25" t="s">
        <v>285</v>
      </c>
      <c r="CO3" s="25" t="s">
        <v>53</v>
      </c>
      <c r="CP3" s="25" t="s">
        <v>54</v>
      </c>
      <c r="CQ3" s="26" t="s">
        <v>55</v>
      </c>
      <c r="CR3" s="25" t="s">
        <v>56</v>
      </c>
      <c r="CS3" s="25" t="s">
        <v>57</v>
      </c>
      <c r="CT3" s="25" t="s">
        <v>285</v>
      </c>
      <c r="CU3" s="25" t="s">
        <v>58</v>
      </c>
      <c r="CV3" s="25" t="s">
        <v>60</v>
      </c>
      <c r="CW3" s="25" t="s">
        <v>59</v>
      </c>
      <c r="CX3" s="25" t="s">
        <v>61</v>
      </c>
      <c r="CY3" s="25" t="s">
        <v>62</v>
      </c>
      <c r="CZ3" s="25" t="s">
        <v>63</v>
      </c>
      <c r="DA3" s="25" t="s">
        <v>64</v>
      </c>
      <c r="DB3" s="26" t="s">
        <v>65</v>
      </c>
      <c r="DC3" s="27" t="s">
        <v>66</v>
      </c>
    </row>
    <row r="4" spans="1:107" ht="16.5" thickBot="1">
      <c r="A4" s="5" t="s">
        <v>67</v>
      </c>
      <c r="B4" s="6" t="s">
        <v>68</v>
      </c>
      <c r="C4" s="7" t="s">
        <v>69</v>
      </c>
      <c r="D4" s="7" t="s">
        <v>70</v>
      </c>
      <c r="E4" s="7" t="s">
        <v>71</v>
      </c>
      <c r="F4" s="7" t="s">
        <v>72</v>
      </c>
      <c r="G4" s="7" t="s">
        <v>73</v>
      </c>
      <c r="H4" s="7" t="s">
        <v>165</v>
      </c>
      <c r="I4" s="8" t="s">
        <v>74</v>
      </c>
      <c r="J4" s="6" t="s">
        <v>75</v>
      </c>
      <c r="K4" s="7" t="s">
        <v>76</v>
      </c>
      <c r="L4" s="7" t="s">
        <v>77</v>
      </c>
      <c r="M4" s="7" t="s">
        <v>78</v>
      </c>
      <c r="N4" s="7" t="s">
        <v>79</v>
      </c>
      <c r="O4" s="6" t="s">
        <v>80</v>
      </c>
      <c r="P4" s="8" t="s">
        <v>81</v>
      </c>
      <c r="Q4" s="7" t="s">
        <v>82</v>
      </c>
      <c r="R4" s="7" t="s">
        <v>83</v>
      </c>
      <c r="S4" s="7" t="s">
        <v>268</v>
      </c>
      <c r="T4" s="8" t="s">
        <v>84</v>
      </c>
      <c r="U4" s="7" t="s">
        <v>85</v>
      </c>
      <c r="V4" s="7" t="s">
        <v>86</v>
      </c>
      <c r="W4" s="7" t="s">
        <v>87</v>
      </c>
      <c r="X4" s="7" t="s">
        <v>88</v>
      </c>
      <c r="Y4" s="7" t="s">
        <v>89</v>
      </c>
      <c r="Z4" s="7" t="s">
        <v>90</v>
      </c>
      <c r="AA4" s="7" t="s">
        <v>91</v>
      </c>
      <c r="AB4" s="8" t="s">
        <v>92</v>
      </c>
      <c r="AC4" s="8" t="s">
        <v>93</v>
      </c>
      <c r="AD4" s="9" t="s">
        <v>94</v>
      </c>
      <c r="AE4" s="7" t="s">
        <v>95</v>
      </c>
      <c r="AF4" s="7" t="s">
        <v>96</v>
      </c>
      <c r="AG4" s="7" t="s">
        <v>97</v>
      </c>
      <c r="AH4" s="7" t="s">
        <v>98</v>
      </c>
      <c r="AI4" s="7" t="s">
        <v>99</v>
      </c>
      <c r="AJ4" s="7" t="s">
        <v>101</v>
      </c>
      <c r="AK4" s="8" t="s">
        <v>100</v>
      </c>
      <c r="AL4" s="8" t="s">
        <v>102</v>
      </c>
      <c r="AM4" s="7" t="s">
        <v>103</v>
      </c>
      <c r="AN4" s="7" t="s">
        <v>104</v>
      </c>
      <c r="AO4" s="7" t="s">
        <v>105</v>
      </c>
      <c r="AP4" s="7" t="s">
        <v>106</v>
      </c>
      <c r="AQ4" s="7" t="s">
        <v>107</v>
      </c>
      <c r="AR4" s="7" t="s">
        <v>108</v>
      </c>
      <c r="AS4" s="7" t="s">
        <v>109</v>
      </c>
      <c r="AT4" s="7" t="s">
        <v>110</v>
      </c>
      <c r="AU4" s="8" t="s">
        <v>111</v>
      </c>
      <c r="AV4" s="7" t="s">
        <v>112</v>
      </c>
      <c r="AW4" s="7" t="s">
        <v>113</v>
      </c>
      <c r="AX4" s="7" t="s">
        <v>114</v>
      </c>
      <c r="AY4" s="7" t="s">
        <v>312</v>
      </c>
      <c r="AZ4" s="7" t="s">
        <v>313</v>
      </c>
      <c r="BA4" s="7" t="s">
        <v>354</v>
      </c>
      <c r="BB4" s="7" t="s">
        <v>115</v>
      </c>
      <c r="BC4" s="7" t="s">
        <v>116</v>
      </c>
      <c r="BD4" s="7" t="s">
        <v>117</v>
      </c>
      <c r="BE4" s="7" t="s">
        <v>118</v>
      </c>
      <c r="BF4" s="7" t="s">
        <v>119</v>
      </c>
      <c r="BG4" s="7" t="s">
        <v>120</v>
      </c>
      <c r="BH4" s="7" t="s">
        <v>121</v>
      </c>
      <c r="BI4" s="8" t="s">
        <v>122</v>
      </c>
      <c r="BJ4" s="7" t="s">
        <v>102</v>
      </c>
      <c r="BK4" s="7" t="s">
        <v>103</v>
      </c>
      <c r="BL4" s="7" t="s">
        <v>104</v>
      </c>
      <c r="BM4" s="7" t="s">
        <v>105</v>
      </c>
      <c r="BN4" s="7" t="s">
        <v>108</v>
      </c>
      <c r="BO4" s="8" t="s">
        <v>109</v>
      </c>
      <c r="BP4" s="7" t="s">
        <v>110</v>
      </c>
      <c r="BQ4" s="7" t="s">
        <v>112</v>
      </c>
      <c r="BR4" s="7" t="s">
        <v>113</v>
      </c>
      <c r="BS4" s="7" t="s">
        <v>114</v>
      </c>
      <c r="BT4" s="7" t="s">
        <v>312</v>
      </c>
      <c r="BU4" s="7" t="s">
        <v>313</v>
      </c>
      <c r="BV4" s="8" t="s">
        <v>354</v>
      </c>
      <c r="BW4" s="7" t="s">
        <v>115</v>
      </c>
      <c r="BX4" s="7" t="s">
        <v>116</v>
      </c>
      <c r="BY4" s="7" t="s">
        <v>117</v>
      </c>
      <c r="BZ4" s="7" t="s">
        <v>118</v>
      </c>
      <c r="CA4" s="7" t="s">
        <v>119</v>
      </c>
      <c r="CB4" s="7" t="s">
        <v>120</v>
      </c>
      <c r="CC4" s="7" t="s">
        <v>121</v>
      </c>
      <c r="CD4" s="7" t="s">
        <v>122</v>
      </c>
      <c r="CE4" s="7" t="s">
        <v>123</v>
      </c>
      <c r="CF4" s="7" t="s">
        <v>124</v>
      </c>
      <c r="CG4" s="7" t="s">
        <v>125</v>
      </c>
      <c r="CH4" s="7" t="s">
        <v>126</v>
      </c>
      <c r="CI4" s="7" t="s">
        <v>127</v>
      </c>
      <c r="CJ4" s="8" t="s">
        <v>128</v>
      </c>
      <c r="CK4" s="7" t="s">
        <v>129</v>
      </c>
      <c r="CL4" s="7" t="s">
        <v>321</v>
      </c>
      <c r="CM4" s="7" t="s">
        <v>323</v>
      </c>
      <c r="CN4" s="7" t="s">
        <v>130</v>
      </c>
      <c r="CO4" s="7" t="s">
        <v>131</v>
      </c>
      <c r="CP4" s="7" t="s">
        <v>132</v>
      </c>
      <c r="CQ4" s="7" t="s">
        <v>133</v>
      </c>
      <c r="CR4" s="7" t="s">
        <v>325</v>
      </c>
      <c r="CS4" s="7" t="s">
        <v>327</v>
      </c>
      <c r="CT4" s="7" t="s">
        <v>134</v>
      </c>
      <c r="CU4" s="8" t="s">
        <v>135</v>
      </c>
      <c r="CV4" s="7" t="s">
        <v>136</v>
      </c>
      <c r="CW4" s="7" t="s">
        <v>137</v>
      </c>
      <c r="CX4" s="7" t="s">
        <v>138</v>
      </c>
      <c r="CY4" s="7" t="s">
        <v>139</v>
      </c>
      <c r="CZ4" s="7" t="s">
        <v>299</v>
      </c>
      <c r="DA4" s="7" t="s">
        <v>303</v>
      </c>
      <c r="DB4" s="7" t="s">
        <v>356</v>
      </c>
      <c r="DC4" s="7" t="s">
        <v>357</v>
      </c>
    </row>
    <row r="5" spans="1:107" ht="12.75">
      <c r="A5" s="10" t="s">
        <v>140</v>
      </c>
      <c r="B5" s="11">
        <v>0</v>
      </c>
      <c r="C5" s="22">
        <f>D5+E5</f>
        <v>14.225</v>
      </c>
      <c r="D5" s="12">
        <v>11.225</v>
      </c>
      <c r="E5" s="12">
        <v>3</v>
      </c>
      <c r="F5" s="12">
        <v>11</v>
      </c>
      <c r="G5" s="12">
        <v>10</v>
      </c>
      <c r="H5" s="12">
        <v>0</v>
      </c>
      <c r="I5" s="12">
        <v>5.5</v>
      </c>
      <c r="J5" s="22">
        <f>C5+F5+H5+I5</f>
        <v>30.725</v>
      </c>
      <c r="K5" s="13">
        <v>674517</v>
      </c>
      <c r="L5" s="13">
        <v>607377</v>
      </c>
      <c r="M5" s="23">
        <f>K5-L5</f>
        <v>67140</v>
      </c>
      <c r="N5" s="668">
        <v>457640</v>
      </c>
      <c r="O5" s="23">
        <f>K5+N5</f>
        <v>1132157</v>
      </c>
      <c r="P5" s="13">
        <v>67007</v>
      </c>
      <c r="Q5" s="13">
        <v>141173</v>
      </c>
      <c r="R5" s="13" t="s">
        <v>307</v>
      </c>
      <c r="S5" s="13" t="s">
        <v>307</v>
      </c>
      <c r="T5" s="23">
        <f>U5+V5</f>
        <v>277101</v>
      </c>
      <c r="U5" s="13">
        <v>233358</v>
      </c>
      <c r="V5" s="13">
        <v>43743</v>
      </c>
      <c r="W5" s="13">
        <v>12446</v>
      </c>
      <c r="X5" s="13" t="s">
        <v>307</v>
      </c>
      <c r="Y5" s="13">
        <v>166135</v>
      </c>
      <c r="Z5" s="13" t="s">
        <v>307</v>
      </c>
      <c r="AA5" s="13">
        <v>10980</v>
      </c>
      <c r="AB5" s="13">
        <v>0</v>
      </c>
      <c r="AC5" s="23">
        <f>SUM(Q5,T5,W5,X5,Y5,AA5,AB5)</f>
        <v>607835</v>
      </c>
      <c r="AD5" s="13">
        <v>22283</v>
      </c>
      <c r="AE5" s="13">
        <v>2064</v>
      </c>
      <c r="AF5" s="13">
        <v>0</v>
      </c>
      <c r="AG5" s="13">
        <v>28862</v>
      </c>
      <c r="AH5" s="13">
        <v>44797</v>
      </c>
      <c r="AI5" s="23">
        <f>SUM(O5,P5,Q5,T5,W5,X5,Y5,AA5,AB5,AD5,AE5,AF5,AG5,AH5)</f>
        <v>1905005</v>
      </c>
      <c r="AJ5" s="13">
        <v>0</v>
      </c>
      <c r="AK5" s="23">
        <f>AJ5+AI5</f>
        <v>1905005</v>
      </c>
      <c r="AL5" s="24">
        <f>SUM(AN5,AR5,AS5,AT5)</f>
        <v>10955</v>
      </c>
      <c r="AM5" s="11">
        <v>14563</v>
      </c>
      <c r="AN5" s="11">
        <v>7648</v>
      </c>
      <c r="AO5" s="11">
        <v>8201</v>
      </c>
      <c r="AP5" s="11">
        <v>3068</v>
      </c>
      <c r="AQ5" s="11">
        <v>928</v>
      </c>
      <c r="AR5" s="11">
        <v>3155</v>
      </c>
      <c r="AS5" s="11">
        <v>144</v>
      </c>
      <c r="AT5" s="11">
        <v>8</v>
      </c>
      <c r="AU5" s="11">
        <v>2836</v>
      </c>
      <c r="AV5" s="11" t="s">
        <v>307</v>
      </c>
      <c r="AW5" s="11">
        <v>3</v>
      </c>
      <c r="AX5" s="11">
        <v>0</v>
      </c>
      <c r="AY5" s="11">
        <v>3</v>
      </c>
      <c r="AZ5" s="11">
        <v>0</v>
      </c>
      <c r="BA5" s="11">
        <v>2626</v>
      </c>
      <c r="BB5" s="11">
        <v>420</v>
      </c>
      <c r="BC5" s="11">
        <v>70</v>
      </c>
      <c r="BD5" s="11">
        <v>0</v>
      </c>
      <c r="BE5" s="11">
        <v>150</v>
      </c>
      <c r="BF5" s="11">
        <v>13</v>
      </c>
      <c r="BG5" s="11">
        <v>77</v>
      </c>
      <c r="BH5" s="11">
        <v>178</v>
      </c>
      <c r="BI5" s="11" t="s">
        <v>307</v>
      </c>
      <c r="BJ5" s="24">
        <f>BL5+BN5+BO5+BP5</f>
        <v>461829</v>
      </c>
      <c r="BK5" s="11">
        <v>358808</v>
      </c>
      <c r="BL5" s="11">
        <v>378852</v>
      </c>
      <c r="BM5" s="11">
        <v>19514</v>
      </c>
      <c r="BN5" s="11">
        <v>72236</v>
      </c>
      <c r="BO5" s="11">
        <v>7044</v>
      </c>
      <c r="BP5" s="11">
        <v>3697</v>
      </c>
      <c r="BQ5" s="11" t="s">
        <v>307</v>
      </c>
      <c r="BR5" s="11">
        <v>1208</v>
      </c>
      <c r="BS5" s="11">
        <v>3751</v>
      </c>
      <c r="BT5" s="11">
        <v>1128</v>
      </c>
      <c r="BU5" s="11">
        <v>481</v>
      </c>
      <c r="BV5" s="11">
        <v>20204</v>
      </c>
      <c r="BW5" s="11">
        <v>725832</v>
      </c>
      <c r="BX5" s="11">
        <v>720</v>
      </c>
      <c r="BY5" s="11">
        <v>80</v>
      </c>
      <c r="BZ5" s="11">
        <v>230</v>
      </c>
      <c r="CA5" s="11">
        <v>2696</v>
      </c>
      <c r="CB5" s="11">
        <v>5555</v>
      </c>
      <c r="CC5" s="11">
        <v>1846</v>
      </c>
      <c r="CD5" s="11" t="s">
        <v>307</v>
      </c>
      <c r="CE5" s="11">
        <v>61779</v>
      </c>
      <c r="CF5" s="11">
        <v>74961</v>
      </c>
      <c r="CG5" s="11">
        <v>312</v>
      </c>
      <c r="CH5" s="11">
        <v>8368</v>
      </c>
      <c r="CI5" s="11">
        <v>2109</v>
      </c>
      <c r="CJ5" s="11">
        <v>6659</v>
      </c>
      <c r="CK5" s="24">
        <f>CI5+CJ5</f>
        <v>8768</v>
      </c>
      <c r="CL5" s="11">
        <v>6131</v>
      </c>
      <c r="CM5" s="11">
        <v>265</v>
      </c>
      <c r="CN5" s="11">
        <v>187</v>
      </c>
      <c r="CO5" s="11">
        <v>2012</v>
      </c>
      <c r="CP5" s="11">
        <v>1881</v>
      </c>
      <c r="CQ5" s="24">
        <f>CP5+CO5</f>
        <v>3893</v>
      </c>
      <c r="CR5" s="11">
        <v>2557</v>
      </c>
      <c r="CS5" s="11">
        <v>274</v>
      </c>
      <c r="CT5" s="11">
        <v>260</v>
      </c>
      <c r="CU5" s="11">
        <v>230</v>
      </c>
      <c r="CV5" s="11">
        <v>5688</v>
      </c>
      <c r="CW5" s="11">
        <v>204</v>
      </c>
      <c r="CX5" s="11">
        <v>102</v>
      </c>
      <c r="CY5" s="11">
        <v>366</v>
      </c>
      <c r="CZ5" s="11">
        <v>85.5</v>
      </c>
      <c r="DA5" s="11">
        <v>134.5</v>
      </c>
      <c r="DB5" s="11">
        <v>14880</v>
      </c>
      <c r="DC5" s="11">
        <v>559</v>
      </c>
    </row>
    <row r="6" spans="1:107" ht="12.75">
      <c r="A6" s="10" t="s">
        <v>328</v>
      </c>
      <c r="B6" s="11">
        <v>0</v>
      </c>
      <c r="C6" s="22">
        <f>D6+E6</f>
        <v>5.5</v>
      </c>
      <c r="D6" s="12">
        <v>4.5</v>
      </c>
      <c r="E6" s="12">
        <v>1</v>
      </c>
      <c r="F6" s="12">
        <v>7.25</v>
      </c>
      <c r="G6" s="12">
        <v>3.5</v>
      </c>
      <c r="H6" s="12">
        <v>0.75</v>
      </c>
      <c r="I6" s="12">
        <v>4</v>
      </c>
      <c r="J6" s="22">
        <f>C6+F6+H6+I6</f>
        <v>17.5</v>
      </c>
      <c r="K6" s="13">
        <v>363257</v>
      </c>
      <c r="L6" s="13">
        <v>245249</v>
      </c>
      <c r="M6" s="23">
        <f>K6-L6</f>
        <v>118008</v>
      </c>
      <c r="N6" s="669">
        <v>339111</v>
      </c>
      <c r="O6" s="23">
        <f>K6+N6</f>
        <v>702368</v>
      </c>
      <c r="P6" s="13">
        <v>55845</v>
      </c>
      <c r="Q6" s="13">
        <v>83234</v>
      </c>
      <c r="R6" s="13">
        <v>83234</v>
      </c>
      <c r="S6" s="13">
        <v>0</v>
      </c>
      <c r="T6" s="23">
        <f>U6+V6</f>
        <v>2392</v>
      </c>
      <c r="U6" s="13">
        <v>2392</v>
      </c>
      <c r="V6" s="13">
        <v>0</v>
      </c>
      <c r="W6" s="13">
        <v>0</v>
      </c>
      <c r="X6" s="13">
        <v>14636</v>
      </c>
      <c r="Y6" s="13">
        <v>119886</v>
      </c>
      <c r="Z6" s="13">
        <v>14034</v>
      </c>
      <c r="AA6" s="13">
        <v>11285</v>
      </c>
      <c r="AB6" s="13">
        <v>0</v>
      </c>
      <c r="AC6" s="23">
        <f>SUM(Q6,T6,W6,X6,Y6,AA6,AB6)</f>
        <v>231433</v>
      </c>
      <c r="AD6" s="13">
        <v>1500</v>
      </c>
      <c r="AE6" s="13">
        <v>6594</v>
      </c>
      <c r="AF6" s="13">
        <v>35697</v>
      </c>
      <c r="AG6" s="13">
        <v>29921</v>
      </c>
      <c r="AH6" s="13">
        <v>46427</v>
      </c>
      <c r="AI6" s="23">
        <f>SUM(O6,P6,Q6,T6,W6,X6,Y6,AA6,AB6,AD6,AE6,AF6,AG6,AH6)</f>
        <v>1109785</v>
      </c>
      <c r="AJ6" s="13">
        <v>227553</v>
      </c>
      <c r="AK6" s="23">
        <f>AJ6+AI6</f>
        <v>1337338</v>
      </c>
      <c r="AL6" s="24">
        <f>SUM(AN6,AR6,AS6,AT6)</f>
        <v>1804</v>
      </c>
      <c r="AM6" s="11">
        <v>1804</v>
      </c>
      <c r="AN6" s="11">
        <v>1458</v>
      </c>
      <c r="AO6" s="11">
        <v>0</v>
      </c>
      <c r="AP6" s="11">
        <v>1304</v>
      </c>
      <c r="AQ6" s="11">
        <v>154</v>
      </c>
      <c r="AR6" s="11">
        <v>0</v>
      </c>
      <c r="AS6" s="11">
        <v>346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2</v>
      </c>
      <c r="BG6" s="11">
        <v>128</v>
      </c>
      <c r="BH6" s="11">
        <v>0</v>
      </c>
      <c r="BI6" s="11">
        <v>0</v>
      </c>
      <c r="BJ6" s="24">
        <f>BL6+BN6+BO6+BP6</f>
        <v>66301</v>
      </c>
      <c r="BK6" s="11">
        <v>168991</v>
      </c>
      <c r="BL6" s="11">
        <v>62430</v>
      </c>
      <c r="BM6" s="11">
        <v>102690</v>
      </c>
      <c r="BN6" s="11">
        <v>0</v>
      </c>
      <c r="BO6" s="11">
        <v>3871</v>
      </c>
      <c r="BP6" s="11">
        <v>0</v>
      </c>
      <c r="BQ6" s="11">
        <v>0</v>
      </c>
      <c r="BR6" s="11">
        <v>27</v>
      </c>
      <c r="BS6" s="11">
        <v>27</v>
      </c>
      <c r="BT6" s="11">
        <v>27</v>
      </c>
      <c r="BU6" s="11">
        <v>0</v>
      </c>
      <c r="BV6" s="11">
        <v>8096</v>
      </c>
      <c r="BW6" s="11">
        <v>0</v>
      </c>
      <c r="BX6" s="11">
        <v>380</v>
      </c>
      <c r="BY6" s="11">
        <v>8</v>
      </c>
      <c r="BZ6" s="11">
        <v>0</v>
      </c>
      <c r="CA6" s="11">
        <v>637</v>
      </c>
      <c r="CB6" s="11">
        <v>1059</v>
      </c>
      <c r="CC6" s="11">
        <v>20</v>
      </c>
      <c r="CD6" s="11">
        <v>133</v>
      </c>
      <c r="CE6" s="11">
        <v>9162</v>
      </c>
      <c r="CF6" s="11">
        <v>14467</v>
      </c>
      <c r="CG6" s="11">
        <v>0</v>
      </c>
      <c r="CH6" s="11">
        <v>39803</v>
      </c>
      <c r="CI6" s="11">
        <v>541</v>
      </c>
      <c r="CJ6" s="11">
        <v>39</v>
      </c>
      <c r="CK6" s="24">
        <f>CI6+CJ6</f>
        <v>580</v>
      </c>
      <c r="CL6" s="11">
        <v>412</v>
      </c>
      <c r="CM6" s="11">
        <v>0</v>
      </c>
      <c r="CN6" s="11">
        <v>217</v>
      </c>
      <c r="CO6" s="11">
        <v>1939</v>
      </c>
      <c r="CP6" s="11">
        <v>1012</v>
      </c>
      <c r="CQ6" s="24">
        <f>CP6+CO6</f>
        <v>2951</v>
      </c>
      <c r="CR6" s="11">
        <v>1604</v>
      </c>
      <c r="CS6" s="11">
        <v>12</v>
      </c>
      <c r="CT6" s="11">
        <v>776</v>
      </c>
      <c r="CU6" s="11">
        <v>159</v>
      </c>
      <c r="CV6" s="11">
        <v>2978</v>
      </c>
      <c r="CW6" s="11">
        <v>423</v>
      </c>
      <c r="CX6" s="11">
        <v>5</v>
      </c>
      <c r="CY6" s="11">
        <v>5</v>
      </c>
      <c r="CZ6" s="11">
        <v>72.5</v>
      </c>
      <c r="DA6" s="11">
        <v>72.5</v>
      </c>
      <c r="DB6" s="11" t="s">
        <v>307</v>
      </c>
      <c r="DC6" s="11">
        <v>110</v>
      </c>
    </row>
    <row r="7" spans="1:107" ht="12.75">
      <c r="A7" s="10" t="s">
        <v>141</v>
      </c>
      <c r="B7" s="11">
        <v>0</v>
      </c>
      <c r="C7" s="22">
        <f aca="true" t="shared" si="0" ref="C7:C27">D7+E7</f>
        <v>16.24</v>
      </c>
      <c r="D7" s="12">
        <v>16.24</v>
      </c>
      <c r="E7" s="12">
        <v>0</v>
      </c>
      <c r="F7" s="12">
        <v>29.4</v>
      </c>
      <c r="G7" s="12">
        <v>25.9</v>
      </c>
      <c r="H7" s="12">
        <v>0</v>
      </c>
      <c r="I7" s="12">
        <v>24.31</v>
      </c>
      <c r="J7" s="22">
        <f aca="true" t="shared" si="1" ref="J7:J27">C7+F7+H7+I7</f>
        <v>69.95</v>
      </c>
      <c r="K7" s="13">
        <v>1104013</v>
      </c>
      <c r="L7" s="13">
        <v>997753</v>
      </c>
      <c r="M7" s="23">
        <f aca="true" t="shared" si="2" ref="M7:M27">K7-L7</f>
        <v>106260</v>
      </c>
      <c r="N7" s="669">
        <v>1145099</v>
      </c>
      <c r="O7" s="23">
        <f aca="true" t="shared" si="3" ref="O7:O27">K7+N7</f>
        <v>2249112</v>
      </c>
      <c r="P7" s="13">
        <v>378277</v>
      </c>
      <c r="Q7" s="13">
        <v>179208</v>
      </c>
      <c r="R7" s="13">
        <v>179208</v>
      </c>
      <c r="S7" s="13">
        <v>0</v>
      </c>
      <c r="T7" s="23">
        <f aca="true" t="shared" si="4" ref="T7:T27">U7+V7</f>
        <v>452293</v>
      </c>
      <c r="U7" s="13">
        <v>328100</v>
      </c>
      <c r="V7" s="13">
        <v>124193</v>
      </c>
      <c r="W7" s="13">
        <v>69710</v>
      </c>
      <c r="X7" s="13">
        <v>15921</v>
      </c>
      <c r="Y7" s="13">
        <v>388927</v>
      </c>
      <c r="Z7" s="13">
        <v>318134</v>
      </c>
      <c r="AA7" s="13">
        <v>6096</v>
      </c>
      <c r="AB7" s="13">
        <v>17</v>
      </c>
      <c r="AC7" s="23">
        <f aca="true" t="shared" si="5" ref="AC7:AC27">SUM(Q7,T7,W7,X7,Y7,AA7,AB7)</f>
        <v>1112172</v>
      </c>
      <c r="AD7" s="13">
        <v>15478</v>
      </c>
      <c r="AE7" s="13">
        <v>31956</v>
      </c>
      <c r="AF7" s="13">
        <v>77153</v>
      </c>
      <c r="AG7" s="13">
        <v>41088</v>
      </c>
      <c r="AH7" s="13">
        <v>57679</v>
      </c>
      <c r="AI7" s="23">
        <f aca="true" t="shared" si="6" ref="AI7:AI27">SUM(O7,P7,Q7,T7,W7,X7,Y7,AA7,AB7,AD7,AE7,AF7,AG7,AH7)</f>
        <v>3962915</v>
      </c>
      <c r="AJ7" s="13">
        <v>0</v>
      </c>
      <c r="AK7" s="23">
        <f aca="true" t="shared" si="7" ref="AK7:AK27">AJ7+AI7</f>
        <v>3962915</v>
      </c>
      <c r="AL7" s="24">
        <f aca="true" t="shared" si="8" ref="AL7:AL27">SUM(AN7,AR7,AS7,AT7)</f>
        <v>9843</v>
      </c>
      <c r="AM7" s="11">
        <v>14026</v>
      </c>
      <c r="AN7" s="11">
        <v>8100</v>
      </c>
      <c r="AO7" s="11" t="s">
        <v>307</v>
      </c>
      <c r="AP7" s="11">
        <v>7822</v>
      </c>
      <c r="AQ7" s="11">
        <v>278</v>
      </c>
      <c r="AR7" s="11">
        <v>1511</v>
      </c>
      <c r="AS7" s="11">
        <v>191</v>
      </c>
      <c r="AT7" s="11">
        <v>41</v>
      </c>
      <c r="AU7" s="11">
        <v>6957</v>
      </c>
      <c r="AV7" s="11">
        <v>0</v>
      </c>
      <c r="AW7" s="11">
        <v>26</v>
      </c>
      <c r="AX7" s="11">
        <v>26</v>
      </c>
      <c r="AY7" s="11">
        <v>21</v>
      </c>
      <c r="AZ7" s="11">
        <v>5</v>
      </c>
      <c r="BA7" s="11" t="s">
        <v>307</v>
      </c>
      <c r="BB7" s="11">
        <v>2948</v>
      </c>
      <c r="BC7" s="11">
        <v>33</v>
      </c>
      <c r="BD7" s="11">
        <v>665</v>
      </c>
      <c r="BE7" s="11">
        <v>16460</v>
      </c>
      <c r="BF7" s="11">
        <v>13</v>
      </c>
      <c r="BG7" s="11">
        <v>176</v>
      </c>
      <c r="BH7" s="11">
        <v>83</v>
      </c>
      <c r="BI7" s="11">
        <v>38</v>
      </c>
      <c r="BJ7" s="24">
        <v>966983</v>
      </c>
      <c r="BK7" s="11" t="s">
        <v>307</v>
      </c>
      <c r="BL7" s="11">
        <v>747758</v>
      </c>
      <c r="BM7" s="11">
        <v>4204</v>
      </c>
      <c r="BN7" s="11">
        <v>203299</v>
      </c>
      <c r="BO7" s="11">
        <v>15926</v>
      </c>
      <c r="BP7" s="11" t="s">
        <v>307</v>
      </c>
      <c r="BQ7" s="11">
        <v>709563</v>
      </c>
      <c r="BR7" s="11">
        <v>1159</v>
      </c>
      <c r="BS7" s="11">
        <v>1166</v>
      </c>
      <c r="BT7" s="11">
        <v>684</v>
      </c>
      <c r="BU7" s="11">
        <v>323</v>
      </c>
      <c r="BV7" s="11">
        <v>5478</v>
      </c>
      <c r="BW7" s="11">
        <v>1166231</v>
      </c>
      <c r="BX7" s="11">
        <v>838</v>
      </c>
      <c r="BY7" s="11">
        <v>160332</v>
      </c>
      <c r="BZ7" s="11">
        <v>87719</v>
      </c>
      <c r="CA7" s="11">
        <v>15086</v>
      </c>
      <c r="CB7" s="11">
        <v>12259</v>
      </c>
      <c r="CC7" s="11">
        <v>2222</v>
      </c>
      <c r="CD7" s="11">
        <v>44096</v>
      </c>
      <c r="CE7" s="11">
        <v>137087</v>
      </c>
      <c r="CF7" s="11">
        <v>127521</v>
      </c>
      <c r="CG7" s="11">
        <v>364</v>
      </c>
      <c r="CH7" s="11">
        <v>75292</v>
      </c>
      <c r="CI7" s="11">
        <v>3092</v>
      </c>
      <c r="CJ7" s="11">
        <v>6330</v>
      </c>
      <c r="CK7" s="24">
        <f aca="true" t="shared" si="9" ref="CK7:CK27">CI7+CJ7</f>
        <v>9422</v>
      </c>
      <c r="CL7" s="11">
        <v>6902</v>
      </c>
      <c r="CM7" s="11">
        <v>411</v>
      </c>
      <c r="CN7" s="11">
        <v>365</v>
      </c>
      <c r="CO7" s="11">
        <v>3106</v>
      </c>
      <c r="CP7" s="11">
        <v>4170</v>
      </c>
      <c r="CQ7" s="24">
        <f aca="true" t="shared" si="10" ref="CQ7:CQ27">CP7+CO7</f>
        <v>7276</v>
      </c>
      <c r="CR7" s="11">
        <v>4438</v>
      </c>
      <c r="CS7" s="11">
        <v>1264</v>
      </c>
      <c r="CT7" s="11">
        <v>723</v>
      </c>
      <c r="CU7" s="11">
        <v>276</v>
      </c>
      <c r="CV7" s="11">
        <v>7655</v>
      </c>
      <c r="CW7" s="11">
        <v>10.5</v>
      </c>
      <c r="CX7" s="11">
        <v>6</v>
      </c>
      <c r="CY7" s="11">
        <v>173</v>
      </c>
      <c r="CZ7" s="11">
        <v>91</v>
      </c>
      <c r="DA7" s="11">
        <v>123</v>
      </c>
      <c r="DB7" s="11">
        <v>29037</v>
      </c>
      <c r="DC7" s="11">
        <v>579</v>
      </c>
    </row>
    <row r="8" spans="1:107" ht="12.75">
      <c r="A8" s="10" t="s">
        <v>142</v>
      </c>
      <c r="B8" s="11">
        <v>0</v>
      </c>
      <c r="C8" s="22">
        <v>13.5</v>
      </c>
      <c r="D8" s="12">
        <v>10.5</v>
      </c>
      <c r="E8" s="12">
        <v>3</v>
      </c>
      <c r="F8" s="12">
        <v>18</v>
      </c>
      <c r="G8" s="12">
        <v>11</v>
      </c>
      <c r="H8" s="12">
        <v>0</v>
      </c>
      <c r="I8" s="12">
        <v>7</v>
      </c>
      <c r="J8" s="22">
        <f t="shared" si="1"/>
        <v>38.5</v>
      </c>
      <c r="K8" s="13">
        <v>955300</v>
      </c>
      <c r="L8" s="13">
        <v>682020</v>
      </c>
      <c r="M8" s="23">
        <f t="shared" si="2"/>
        <v>273280</v>
      </c>
      <c r="N8" s="669">
        <v>747246</v>
      </c>
      <c r="O8" s="23">
        <f t="shared" si="3"/>
        <v>1702546</v>
      </c>
      <c r="P8" s="13">
        <v>116247</v>
      </c>
      <c r="Q8" s="13">
        <v>185246</v>
      </c>
      <c r="R8" s="13" t="s">
        <v>307</v>
      </c>
      <c r="S8" s="13" t="s">
        <v>307</v>
      </c>
      <c r="T8" s="23">
        <f t="shared" si="4"/>
        <v>232180</v>
      </c>
      <c r="U8" s="13">
        <v>166218</v>
      </c>
      <c r="V8" s="13">
        <v>65962</v>
      </c>
      <c r="W8" s="13">
        <v>0</v>
      </c>
      <c r="X8" s="13" t="s">
        <v>307</v>
      </c>
      <c r="Y8" s="13">
        <v>229334</v>
      </c>
      <c r="Z8" s="13" t="s">
        <v>307</v>
      </c>
      <c r="AA8" s="13">
        <v>6052</v>
      </c>
      <c r="AB8" s="13">
        <v>0</v>
      </c>
      <c r="AC8" s="23">
        <f t="shared" si="5"/>
        <v>652812</v>
      </c>
      <c r="AD8" s="13">
        <v>12986</v>
      </c>
      <c r="AE8" s="13">
        <v>0</v>
      </c>
      <c r="AF8" s="13">
        <v>56628</v>
      </c>
      <c r="AG8" s="13">
        <v>0</v>
      </c>
      <c r="AH8" s="13">
        <v>40774</v>
      </c>
      <c r="AI8" s="23">
        <f t="shared" si="6"/>
        <v>2581993</v>
      </c>
      <c r="AJ8" s="13">
        <v>0</v>
      </c>
      <c r="AK8" s="23">
        <f t="shared" si="7"/>
        <v>2581993</v>
      </c>
      <c r="AL8" s="24">
        <f t="shared" si="8"/>
        <v>3815</v>
      </c>
      <c r="AM8" s="11">
        <v>3590</v>
      </c>
      <c r="AN8" s="11">
        <v>3062</v>
      </c>
      <c r="AO8" s="11" t="s">
        <v>307</v>
      </c>
      <c r="AP8" s="11">
        <v>3062</v>
      </c>
      <c r="AQ8" s="11">
        <v>0</v>
      </c>
      <c r="AR8" s="11">
        <v>671</v>
      </c>
      <c r="AS8" s="11">
        <v>82</v>
      </c>
      <c r="AT8" s="11">
        <v>0</v>
      </c>
      <c r="AU8" s="11">
        <v>1873</v>
      </c>
      <c r="AV8" s="11">
        <v>1956</v>
      </c>
      <c r="AW8" s="11">
        <v>0</v>
      </c>
      <c r="AX8" s="11">
        <v>0</v>
      </c>
      <c r="AY8" s="11">
        <v>0</v>
      </c>
      <c r="AZ8" s="11">
        <v>0</v>
      </c>
      <c r="BA8" s="11" t="s">
        <v>307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170</v>
      </c>
      <c r="BH8" s="11">
        <v>0</v>
      </c>
      <c r="BI8" s="11">
        <v>0</v>
      </c>
      <c r="BJ8" s="24">
        <v>425967</v>
      </c>
      <c r="BK8" s="11" t="s">
        <v>307</v>
      </c>
      <c r="BL8" s="11" t="s">
        <v>307</v>
      </c>
      <c r="BM8" s="11" t="s">
        <v>307</v>
      </c>
      <c r="BN8" s="11" t="s">
        <v>307</v>
      </c>
      <c r="BO8" s="11" t="s">
        <v>307</v>
      </c>
      <c r="BP8" s="11" t="s">
        <v>307</v>
      </c>
      <c r="BQ8" s="11">
        <v>46532</v>
      </c>
      <c r="BR8" s="11">
        <v>819</v>
      </c>
      <c r="BS8" s="11">
        <v>819</v>
      </c>
      <c r="BT8" s="11">
        <v>668</v>
      </c>
      <c r="BU8" s="11">
        <v>151</v>
      </c>
      <c r="BV8" s="11">
        <v>5301</v>
      </c>
      <c r="BW8" s="11">
        <v>741429</v>
      </c>
      <c r="BX8" s="11">
        <v>2000</v>
      </c>
      <c r="BY8" s="11">
        <v>150</v>
      </c>
      <c r="BZ8" s="11">
        <v>821</v>
      </c>
      <c r="CA8" s="11">
        <v>5439</v>
      </c>
      <c r="CB8" s="11">
        <v>4913</v>
      </c>
      <c r="CC8" s="11">
        <v>0</v>
      </c>
      <c r="CD8" s="11">
        <v>0</v>
      </c>
      <c r="CE8" s="11">
        <v>52309</v>
      </c>
      <c r="CF8" s="11">
        <v>59481</v>
      </c>
      <c r="CG8" s="11">
        <v>299</v>
      </c>
      <c r="CH8" s="11">
        <v>17566</v>
      </c>
      <c r="CI8" s="11">
        <v>2766</v>
      </c>
      <c r="CJ8" s="11">
        <v>6211</v>
      </c>
      <c r="CK8" s="24">
        <f t="shared" si="9"/>
        <v>8977</v>
      </c>
      <c r="CL8" s="11">
        <v>8242</v>
      </c>
      <c r="CM8" s="11">
        <v>525</v>
      </c>
      <c r="CN8" s="11">
        <v>31</v>
      </c>
      <c r="CO8" s="11">
        <v>2336</v>
      </c>
      <c r="CP8" s="11">
        <v>8868</v>
      </c>
      <c r="CQ8" s="24">
        <f t="shared" si="10"/>
        <v>11204</v>
      </c>
      <c r="CR8" s="11">
        <v>9596</v>
      </c>
      <c r="CS8" s="11">
        <v>1019</v>
      </c>
      <c r="CT8" s="11">
        <v>15</v>
      </c>
      <c r="CU8" s="11">
        <v>89</v>
      </c>
      <c r="CV8" s="11">
        <v>2519</v>
      </c>
      <c r="CW8" s="11">
        <v>0</v>
      </c>
      <c r="CX8" s="11">
        <v>0</v>
      </c>
      <c r="CY8" s="11">
        <v>185</v>
      </c>
      <c r="CZ8" s="11">
        <v>83</v>
      </c>
      <c r="DA8" s="11">
        <v>70</v>
      </c>
      <c r="DB8" s="11">
        <v>10119</v>
      </c>
      <c r="DC8" s="11">
        <v>896</v>
      </c>
    </row>
    <row r="9" spans="1:107" ht="12.75">
      <c r="A9" s="10" t="s">
        <v>416</v>
      </c>
      <c r="B9" s="11">
        <v>1</v>
      </c>
      <c r="C9" s="22">
        <f t="shared" si="0"/>
        <v>13</v>
      </c>
      <c r="D9" s="12">
        <v>11</v>
      </c>
      <c r="E9" s="12">
        <v>2</v>
      </c>
      <c r="F9" s="12">
        <v>19</v>
      </c>
      <c r="G9" s="12">
        <v>4</v>
      </c>
      <c r="H9" s="12">
        <v>0</v>
      </c>
      <c r="I9" s="12">
        <v>12</v>
      </c>
      <c r="J9" s="22">
        <f t="shared" si="1"/>
        <v>44</v>
      </c>
      <c r="K9" s="13">
        <v>1075880</v>
      </c>
      <c r="L9" s="13">
        <v>864150</v>
      </c>
      <c r="M9" s="23">
        <f t="shared" si="2"/>
        <v>211730</v>
      </c>
      <c r="N9" s="669">
        <v>747121</v>
      </c>
      <c r="O9" s="23">
        <f t="shared" si="3"/>
        <v>1823001</v>
      </c>
      <c r="P9" s="13">
        <v>166795</v>
      </c>
      <c r="Q9" s="13">
        <v>147734</v>
      </c>
      <c r="R9" s="13">
        <v>147734</v>
      </c>
      <c r="S9" s="13">
        <v>0</v>
      </c>
      <c r="T9" s="23">
        <f t="shared" si="4"/>
        <v>396949</v>
      </c>
      <c r="U9" s="13">
        <v>267248</v>
      </c>
      <c r="V9" s="13">
        <v>129701</v>
      </c>
      <c r="W9" s="13">
        <v>13565</v>
      </c>
      <c r="X9" s="13">
        <v>15204</v>
      </c>
      <c r="Y9" s="13">
        <v>366961</v>
      </c>
      <c r="Z9" s="13">
        <v>366961</v>
      </c>
      <c r="AA9" s="13">
        <v>26961</v>
      </c>
      <c r="AB9" s="13">
        <v>0</v>
      </c>
      <c r="AC9" s="23">
        <f t="shared" si="5"/>
        <v>967374</v>
      </c>
      <c r="AD9" s="13">
        <v>4975</v>
      </c>
      <c r="AE9" s="13">
        <v>0</v>
      </c>
      <c r="AF9" s="13">
        <v>85636</v>
      </c>
      <c r="AG9" s="13">
        <v>37627</v>
      </c>
      <c r="AH9" s="13">
        <v>88441</v>
      </c>
      <c r="AI9" s="23">
        <f t="shared" si="6"/>
        <v>3173849</v>
      </c>
      <c r="AJ9" s="13">
        <v>0</v>
      </c>
      <c r="AK9" s="23">
        <f t="shared" si="7"/>
        <v>3173849</v>
      </c>
      <c r="AL9" s="24">
        <f t="shared" si="8"/>
        <v>5790</v>
      </c>
      <c r="AM9" s="11" t="s">
        <v>307</v>
      </c>
      <c r="AN9" s="11">
        <v>5405</v>
      </c>
      <c r="AO9" s="11" t="s">
        <v>307</v>
      </c>
      <c r="AP9" s="11" t="s">
        <v>307</v>
      </c>
      <c r="AQ9" s="11" t="s">
        <v>307</v>
      </c>
      <c r="AR9" s="11">
        <v>289</v>
      </c>
      <c r="AS9" s="11">
        <v>96</v>
      </c>
      <c r="AT9" s="11">
        <v>0</v>
      </c>
      <c r="AU9" s="11">
        <v>5822</v>
      </c>
      <c r="AV9" s="11">
        <v>237</v>
      </c>
      <c r="AW9" s="11">
        <v>0</v>
      </c>
      <c r="AX9" s="11" t="s">
        <v>307</v>
      </c>
      <c r="AY9" s="11">
        <v>0</v>
      </c>
      <c r="AZ9" s="11">
        <v>0</v>
      </c>
      <c r="BA9" s="11">
        <v>1306</v>
      </c>
      <c r="BB9" s="11">
        <v>0</v>
      </c>
      <c r="BC9" s="11" t="s">
        <v>307</v>
      </c>
      <c r="BD9" s="11">
        <v>10</v>
      </c>
      <c r="BE9" s="11" t="s">
        <v>307</v>
      </c>
      <c r="BF9" s="11">
        <v>0</v>
      </c>
      <c r="BG9" s="11">
        <v>147</v>
      </c>
      <c r="BH9" s="11">
        <v>12</v>
      </c>
      <c r="BI9" s="11" t="s">
        <v>307</v>
      </c>
      <c r="BJ9" s="24">
        <f>BL9+BN9+BO9</f>
        <v>925617</v>
      </c>
      <c r="BK9" s="11" t="s">
        <v>307</v>
      </c>
      <c r="BL9" s="11">
        <v>794310</v>
      </c>
      <c r="BM9" s="11">
        <v>4197</v>
      </c>
      <c r="BN9" s="11">
        <v>115007</v>
      </c>
      <c r="BO9" s="11">
        <v>16300</v>
      </c>
      <c r="BP9" s="11" t="s">
        <v>307</v>
      </c>
      <c r="BQ9" s="11">
        <v>66660</v>
      </c>
      <c r="BR9" s="11">
        <v>1686</v>
      </c>
      <c r="BS9" s="11" t="s">
        <v>307</v>
      </c>
      <c r="BT9" s="11">
        <v>684</v>
      </c>
      <c r="BU9" s="11">
        <v>500</v>
      </c>
      <c r="BV9" s="11">
        <v>13077</v>
      </c>
      <c r="BW9" s="11">
        <v>872147</v>
      </c>
      <c r="BX9" s="11" t="s">
        <v>307</v>
      </c>
      <c r="BY9" s="11">
        <v>348</v>
      </c>
      <c r="BZ9" s="11" t="s">
        <v>307</v>
      </c>
      <c r="CA9" s="11">
        <v>24002</v>
      </c>
      <c r="CB9" s="11">
        <v>5506</v>
      </c>
      <c r="CC9" s="11">
        <v>1068</v>
      </c>
      <c r="CD9" s="11" t="s">
        <v>307</v>
      </c>
      <c r="CE9" s="11">
        <v>74431</v>
      </c>
      <c r="CF9" s="11">
        <v>78308</v>
      </c>
      <c r="CG9" s="11" t="s">
        <v>307</v>
      </c>
      <c r="CH9" s="11">
        <v>74784</v>
      </c>
      <c r="CI9" s="11">
        <v>2332</v>
      </c>
      <c r="CJ9" s="11">
        <v>2090</v>
      </c>
      <c r="CK9" s="24">
        <f t="shared" si="9"/>
        <v>4422</v>
      </c>
      <c r="CL9" s="11">
        <v>3121</v>
      </c>
      <c r="CM9" s="11">
        <v>298</v>
      </c>
      <c r="CN9" s="11">
        <v>7721</v>
      </c>
      <c r="CO9" s="11">
        <v>370</v>
      </c>
      <c r="CP9" s="11">
        <v>1139</v>
      </c>
      <c r="CQ9" s="24">
        <f t="shared" si="10"/>
        <v>1509</v>
      </c>
      <c r="CR9" s="11">
        <v>790</v>
      </c>
      <c r="CS9" s="11">
        <v>315</v>
      </c>
      <c r="CT9" s="11">
        <v>5405</v>
      </c>
      <c r="CU9" s="11">
        <v>423</v>
      </c>
      <c r="CV9" s="11">
        <v>3569</v>
      </c>
      <c r="CW9" s="11">
        <v>620</v>
      </c>
      <c r="CX9" s="11">
        <v>762</v>
      </c>
      <c r="CY9" s="11">
        <v>98</v>
      </c>
      <c r="CZ9" s="11">
        <v>65</v>
      </c>
      <c r="DA9" s="11">
        <v>106</v>
      </c>
      <c r="DB9" s="11">
        <v>26850</v>
      </c>
      <c r="DC9" s="11">
        <v>740</v>
      </c>
    </row>
    <row r="10" spans="1:107" ht="12.75">
      <c r="A10" s="10" t="s">
        <v>143</v>
      </c>
      <c r="B10" s="11">
        <v>0</v>
      </c>
      <c r="C10" s="22">
        <f t="shared" si="0"/>
        <v>22.61</v>
      </c>
      <c r="D10" s="12">
        <v>20.61</v>
      </c>
      <c r="E10" s="12">
        <v>2</v>
      </c>
      <c r="F10" s="12">
        <v>44.05</v>
      </c>
      <c r="G10" s="12">
        <v>42.3</v>
      </c>
      <c r="H10" s="12">
        <v>0</v>
      </c>
      <c r="I10" s="12">
        <v>33.26</v>
      </c>
      <c r="J10" s="22">
        <f t="shared" si="1"/>
        <v>99.91999999999999</v>
      </c>
      <c r="K10" s="13">
        <v>1838719</v>
      </c>
      <c r="L10" s="13">
        <v>1697491</v>
      </c>
      <c r="M10" s="23">
        <f t="shared" si="2"/>
        <v>141228</v>
      </c>
      <c r="N10" s="669">
        <v>1752956</v>
      </c>
      <c r="O10" s="23">
        <f t="shared" si="3"/>
        <v>3591675</v>
      </c>
      <c r="P10" s="13">
        <v>510329</v>
      </c>
      <c r="Q10" s="13">
        <v>634478</v>
      </c>
      <c r="R10" s="13">
        <v>634478</v>
      </c>
      <c r="S10" s="13">
        <v>0</v>
      </c>
      <c r="T10" s="23">
        <f t="shared" si="4"/>
        <v>794058</v>
      </c>
      <c r="U10" s="13">
        <v>653573</v>
      </c>
      <c r="V10" s="13">
        <v>140485</v>
      </c>
      <c r="W10" s="13">
        <v>129763</v>
      </c>
      <c r="X10" s="13">
        <v>16887</v>
      </c>
      <c r="Y10" s="13">
        <v>423854</v>
      </c>
      <c r="Z10" s="13">
        <v>47236</v>
      </c>
      <c r="AA10" s="13" t="s">
        <v>307</v>
      </c>
      <c r="AB10" s="13">
        <v>55789</v>
      </c>
      <c r="AC10" s="23">
        <f t="shared" si="5"/>
        <v>2054829</v>
      </c>
      <c r="AD10" s="13">
        <v>43973</v>
      </c>
      <c r="AE10" s="13">
        <v>84532</v>
      </c>
      <c r="AF10" s="13">
        <v>208991</v>
      </c>
      <c r="AG10" s="13">
        <v>76328</v>
      </c>
      <c r="AH10" s="13">
        <v>187435</v>
      </c>
      <c r="AI10" s="23">
        <f t="shared" si="6"/>
        <v>6758092</v>
      </c>
      <c r="AJ10" s="13">
        <v>0</v>
      </c>
      <c r="AK10" s="23">
        <f t="shared" si="7"/>
        <v>6758092</v>
      </c>
      <c r="AL10" s="24">
        <f t="shared" si="8"/>
        <v>25968</v>
      </c>
      <c r="AM10" s="11">
        <v>18533</v>
      </c>
      <c r="AN10" s="11">
        <v>20291</v>
      </c>
      <c r="AO10" s="11">
        <v>0</v>
      </c>
      <c r="AP10" s="11">
        <v>18941</v>
      </c>
      <c r="AQ10" s="11">
        <v>1350</v>
      </c>
      <c r="AR10" s="11">
        <v>4333</v>
      </c>
      <c r="AS10" s="11">
        <v>322</v>
      </c>
      <c r="AT10" s="11">
        <v>1022</v>
      </c>
      <c r="AU10" s="11">
        <v>6424</v>
      </c>
      <c r="AV10" s="11">
        <v>0</v>
      </c>
      <c r="AW10" s="11">
        <v>24</v>
      </c>
      <c r="AX10" s="11">
        <v>19</v>
      </c>
      <c r="AY10" s="11">
        <v>24</v>
      </c>
      <c r="AZ10" s="11">
        <v>0</v>
      </c>
      <c r="BA10" s="11">
        <v>4</v>
      </c>
      <c r="BB10" s="11">
        <v>1449</v>
      </c>
      <c r="BC10" s="11">
        <v>239</v>
      </c>
      <c r="BD10" s="11">
        <v>4941</v>
      </c>
      <c r="BE10" s="11">
        <v>1</v>
      </c>
      <c r="BF10" s="11">
        <v>1888</v>
      </c>
      <c r="BG10" s="11">
        <v>370</v>
      </c>
      <c r="BH10" s="11">
        <v>114</v>
      </c>
      <c r="BI10" s="11">
        <v>0</v>
      </c>
      <c r="BJ10" s="24">
        <f>BL10+BN10+BO10+BP10</f>
        <v>1058075</v>
      </c>
      <c r="BK10" s="11">
        <v>757820</v>
      </c>
      <c r="BL10" s="11">
        <v>876313</v>
      </c>
      <c r="BM10" s="11">
        <v>4381</v>
      </c>
      <c r="BN10" s="11">
        <v>149702</v>
      </c>
      <c r="BO10" s="11">
        <v>19115</v>
      </c>
      <c r="BP10" s="11">
        <v>12945</v>
      </c>
      <c r="BQ10" s="11">
        <v>279713</v>
      </c>
      <c r="BR10" s="11">
        <v>3484</v>
      </c>
      <c r="BS10" s="11" t="s">
        <v>307</v>
      </c>
      <c r="BT10" s="11">
        <v>2081</v>
      </c>
      <c r="BU10" s="11">
        <v>1403</v>
      </c>
      <c r="BV10" s="11">
        <v>2112</v>
      </c>
      <c r="BW10" s="11">
        <v>1213272</v>
      </c>
      <c r="BX10" s="11">
        <v>1906</v>
      </c>
      <c r="BY10" s="11">
        <v>166009</v>
      </c>
      <c r="BZ10" s="11">
        <v>2794</v>
      </c>
      <c r="CA10" s="11">
        <v>75438</v>
      </c>
      <c r="CB10" s="11">
        <v>5035</v>
      </c>
      <c r="CC10" s="11">
        <v>8450</v>
      </c>
      <c r="CD10" s="11">
        <v>0</v>
      </c>
      <c r="CE10" s="11">
        <v>299043</v>
      </c>
      <c r="CF10" s="11">
        <v>303966</v>
      </c>
      <c r="CG10" s="11" t="s">
        <v>307</v>
      </c>
      <c r="CH10" s="11">
        <v>198562</v>
      </c>
      <c r="CI10" s="11">
        <v>3701</v>
      </c>
      <c r="CJ10" s="11">
        <v>8665</v>
      </c>
      <c r="CK10" s="24">
        <f t="shared" si="9"/>
        <v>12366</v>
      </c>
      <c r="CL10" s="11">
        <v>3827</v>
      </c>
      <c r="CM10" s="11">
        <v>264</v>
      </c>
      <c r="CN10" s="11">
        <v>78</v>
      </c>
      <c r="CO10" s="11">
        <v>5366</v>
      </c>
      <c r="CP10" s="11">
        <v>5293</v>
      </c>
      <c r="CQ10" s="24">
        <f t="shared" si="10"/>
        <v>10659</v>
      </c>
      <c r="CR10" s="11">
        <v>4437</v>
      </c>
      <c r="CS10" s="11">
        <v>579</v>
      </c>
      <c r="CT10" s="11">
        <v>940</v>
      </c>
      <c r="CU10" s="11">
        <v>408</v>
      </c>
      <c r="CV10" s="11">
        <v>10113</v>
      </c>
      <c r="CW10" s="11">
        <v>0</v>
      </c>
      <c r="CX10" s="11">
        <v>0</v>
      </c>
      <c r="CY10" s="11">
        <v>33944</v>
      </c>
      <c r="CZ10" s="11">
        <v>91</v>
      </c>
      <c r="DA10" s="11">
        <v>149</v>
      </c>
      <c r="DB10" s="11">
        <v>14841</v>
      </c>
      <c r="DC10" s="11">
        <v>1922</v>
      </c>
    </row>
    <row r="11" spans="1:107" ht="12.75">
      <c r="A11" s="10" t="s">
        <v>144</v>
      </c>
      <c r="B11" s="11">
        <v>1</v>
      </c>
      <c r="C11" s="22">
        <f t="shared" si="0"/>
        <v>27.45</v>
      </c>
      <c r="D11" s="12">
        <v>27.45</v>
      </c>
      <c r="E11" s="12">
        <v>0</v>
      </c>
      <c r="F11" s="12">
        <v>48.22</v>
      </c>
      <c r="G11" s="12">
        <v>38.36</v>
      </c>
      <c r="H11" s="12">
        <v>0</v>
      </c>
      <c r="I11" s="12">
        <v>30.21</v>
      </c>
      <c r="J11" s="22">
        <f t="shared" si="1"/>
        <v>105.88</v>
      </c>
      <c r="K11" s="13">
        <v>1613142</v>
      </c>
      <c r="L11" s="13">
        <v>1613142</v>
      </c>
      <c r="M11" s="23">
        <f t="shared" si="2"/>
        <v>0</v>
      </c>
      <c r="N11" s="669">
        <v>1435328</v>
      </c>
      <c r="O11" s="23">
        <f t="shared" si="3"/>
        <v>3048470</v>
      </c>
      <c r="P11" s="13">
        <v>501296</v>
      </c>
      <c r="Q11" s="13">
        <v>844202</v>
      </c>
      <c r="R11" s="13">
        <v>843927</v>
      </c>
      <c r="S11" s="13">
        <v>0</v>
      </c>
      <c r="T11" s="23">
        <f t="shared" si="4"/>
        <v>650283</v>
      </c>
      <c r="U11" s="13">
        <v>584053</v>
      </c>
      <c r="V11" s="13">
        <v>66230</v>
      </c>
      <c r="W11" s="13">
        <v>34575</v>
      </c>
      <c r="X11" s="13">
        <v>24248</v>
      </c>
      <c r="Y11" s="13">
        <v>763539</v>
      </c>
      <c r="Z11" s="13">
        <v>313874</v>
      </c>
      <c r="AA11" s="13">
        <v>115151</v>
      </c>
      <c r="AB11" s="13">
        <v>564</v>
      </c>
      <c r="AC11" s="23">
        <f t="shared" si="5"/>
        <v>2432562</v>
      </c>
      <c r="AD11" s="13">
        <v>29235</v>
      </c>
      <c r="AE11" s="13">
        <v>19775</v>
      </c>
      <c r="AF11" s="13">
        <v>200692</v>
      </c>
      <c r="AG11" s="13">
        <v>55124</v>
      </c>
      <c r="AH11" s="13">
        <v>123077</v>
      </c>
      <c r="AI11" s="23">
        <f t="shared" si="6"/>
        <v>6410231</v>
      </c>
      <c r="AJ11" s="13">
        <v>0</v>
      </c>
      <c r="AK11" s="23">
        <f t="shared" si="7"/>
        <v>6410231</v>
      </c>
      <c r="AL11" s="24">
        <f t="shared" si="8"/>
        <v>33664</v>
      </c>
      <c r="AM11" s="11">
        <v>30498</v>
      </c>
      <c r="AN11" s="11">
        <v>31145</v>
      </c>
      <c r="AO11" s="11">
        <v>4081</v>
      </c>
      <c r="AP11" s="11">
        <v>26104</v>
      </c>
      <c r="AQ11" s="11">
        <v>5041</v>
      </c>
      <c r="AR11" s="11">
        <v>946</v>
      </c>
      <c r="AS11" s="11">
        <v>1197</v>
      </c>
      <c r="AT11" s="11">
        <v>376</v>
      </c>
      <c r="AU11" s="11">
        <v>4671</v>
      </c>
      <c r="AV11" s="11">
        <v>0</v>
      </c>
      <c r="AW11" s="11">
        <v>62</v>
      </c>
      <c r="AX11" s="11">
        <v>62</v>
      </c>
      <c r="AY11" s="11">
        <v>32</v>
      </c>
      <c r="AZ11" s="11">
        <v>4</v>
      </c>
      <c r="BA11" s="11">
        <v>445</v>
      </c>
      <c r="BB11" s="11">
        <v>4628</v>
      </c>
      <c r="BC11" s="11">
        <v>1</v>
      </c>
      <c r="BD11" s="11">
        <v>39</v>
      </c>
      <c r="BE11" s="11">
        <v>29</v>
      </c>
      <c r="BF11" s="11">
        <v>203</v>
      </c>
      <c r="BG11" s="11">
        <v>600</v>
      </c>
      <c r="BH11" s="11">
        <v>69</v>
      </c>
      <c r="BI11" s="11">
        <v>54</v>
      </c>
      <c r="BJ11" s="24">
        <f>BL11+BN11+BO11+BP11</f>
        <v>1218727</v>
      </c>
      <c r="BK11" s="11">
        <v>835257</v>
      </c>
      <c r="BL11" s="11">
        <v>1110895</v>
      </c>
      <c r="BM11" s="11">
        <v>26523</v>
      </c>
      <c r="BN11" s="11">
        <v>74141</v>
      </c>
      <c r="BO11" s="11">
        <v>18991</v>
      </c>
      <c r="BP11" s="11">
        <v>14700</v>
      </c>
      <c r="BQ11" s="11">
        <v>0</v>
      </c>
      <c r="BR11" s="11">
        <v>3365</v>
      </c>
      <c r="BS11" s="11">
        <v>3349</v>
      </c>
      <c r="BT11" s="11">
        <v>1305</v>
      </c>
      <c r="BU11" s="11">
        <v>305</v>
      </c>
      <c r="BV11" s="11">
        <v>7002</v>
      </c>
      <c r="BW11" s="11">
        <v>1147843</v>
      </c>
      <c r="BX11" s="11">
        <v>978</v>
      </c>
      <c r="BY11" s="11">
        <v>9991</v>
      </c>
      <c r="BZ11" s="11">
        <v>22476</v>
      </c>
      <c r="CA11" s="11">
        <v>21998</v>
      </c>
      <c r="CB11" s="11">
        <v>6309</v>
      </c>
      <c r="CC11" s="11">
        <v>3387</v>
      </c>
      <c r="CD11" s="11">
        <v>9830</v>
      </c>
      <c r="CE11" s="11">
        <v>251624</v>
      </c>
      <c r="CF11" s="11">
        <v>79533</v>
      </c>
      <c r="CG11" s="11">
        <v>4788</v>
      </c>
      <c r="CH11" s="11">
        <v>18302</v>
      </c>
      <c r="CI11" s="11">
        <v>5960</v>
      </c>
      <c r="CJ11" s="11">
        <v>8940</v>
      </c>
      <c r="CK11" s="24">
        <f t="shared" si="9"/>
        <v>14900</v>
      </c>
      <c r="CL11" s="11">
        <v>6178</v>
      </c>
      <c r="CM11" s="11">
        <v>617</v>
      </c>
      <c r="CN11" s="11">
        <v>12258</v>
      </c>
      <c r="CO11" s="11">
        <v>9209</v>
      </c>
      <c r="CP11" s="11">
        <v>21488</v>
      </c>
      <c r="CQ11" s="24">
        <f t="shared" si="10"/>
        <v>30697</v>
      </c>
      <c r="CR11" s="11">
        <v>13517</v>
      </c>
      <c r="CS11" s="11">
        <v>1046</v>
      </c>
      <c r="CT11" s="11">
        <v>10832</v>
      </c>
      <c r="CU11" s="11">
        <v>706</v>
      </c>
      <c r="CV11" s="11">
        <v>16349</v>
      </c>
      <c r="CW11" s="11">
        <v>15</v>
      </c>
      <c r="CX11" s="11">
        <v>7</v>
      </c>
      <c r="CY11" s="11" t="s">
        <v>307</v>
      </c>
      <c r="CZ11" s="11">
        <v>83.5</v>
      </c>
      <c r="DA11" s="11">
        <v>155</v>
      </c>
      <c r="DB11" s="11">
        <v>72631</v>
      </c>
      <c r="DC11" s="11">
        <v>1870</v>
      </c>
    </row>
    <row r="12" spans="1:107" ht="12.75">
      <c r="A12" s="10" t="s">
        <v>145</v>
      </c>
      <c r="B12" s="11">
        <v>0</v>
      </c>
      <c r="C12" s="22">
        <f t="shared" si="0"/>
        <v>15.75</v>
      </c>
      <c r="D12" s="12">
        <v>11.85</v>
      </c>
      <c r="E12" s="12">
        <v>3.9</v>
      </c>
      <c r="F12" s="12">
        <v>19.6</v>
      </c>
      <c r="G12" s="12">
        <v>14.6</v>
      </c>
      <c r="H12" s="12">
        <v>0</v>
      </c>
      <c r="I12" s="12">
        <v>10</v>
      </c>
      <c r="J12" s="22">
        <f t="shared" si="1"/>
        <v>45.35</v>
      </c>
      <c r="K12" s="13">
        <v>1138268</v>
      </c>
      <c r="L12" s="13">
        <v>907958</v>
      </c>
      <c r="M12" s="23">
        <f t="shared" si="2"/>
        <v>230310</v>
      </c>
      <c r="N12" s="669">
        <v>761347</v>
      </c>
      <c r="O12" s="23">
        <f t="shared" si="3"/>
        <v>1899615</v>
      </c>
      <c r="P12" s="13">
        <v>130080</v>
      </c>
      <c r="Q12" s="13">
        <v>51865</v>
      </c>
      <c r="R12" s="13">
        <v>51865</v>
      </c>
      <c r="S12" s="13">
        <v>0</v>
      </c>
      <c r="T12" s="23">
        <f t="shared" si="4"/>
        <v>203505</v>
      </c>
      <c r="U12" s="13">
        <v>145639</v>
      </c>
      <c r="V12" s="13">
        <v>57866</v>
      </c>
      <c r="W12" s="13">
        <v>16269</v>
      </c>
      <c r="X12" s="13">
        <v>7359</v>
      </c>
      <c r="Y12" s="13">
        <v>442688</v>
      </c>
      <c r="Z12" s="13">
        <v>442688</v>
      </c>
      <c r="AA12" s="13">
        <v>11825</v>
      </c>
      <c r="AB12" s="13">
        <v>0</v>
      </c>
      <c r="AC12" s="23">
        <f t="shared" si="5"/>
        <v>733511</v>
      </c>
      <c r="AD12" s="13">
        <v>2900</v>
      </c>
      <c r="AE12" s="13">
        <v>3291</v>
      </c>
      <c r="AF12" s="13">
        <v>48263</v>
      </c>
      <c r="AG12" s="13">
        <v>22795</v>
      </c>
      <c r="AH12" s="13">
        <v>166763</v>
      </c>
      <c r="AI12" s="23">
        <f t="shared" si="6"/>
        <v>3007218</v>
      </c>
      <c r="AJ12" s="13">
        <v>0</v>
      </c>
      <c r="AK12" s="23">
        <f t="shared" si="7"/>
        <v>3007218</v>
      </c>
      <c r="AL12" s="24">
        <f t="shared" si="8"/>
        <v>4183</v>
      </c>
      <c r="AM12" s="11" t="s">
        <v>307</v>
      </c>
      <c r="AN12" s="11">
        <v>3470</v>
      </c>
      <c r="AO12" s="11">
        <v>19686</v>
      </c>
      <c r="AP12" s="11">
        <v>1976</v>
      </c>
      <c r="AQ12" s="11">
        <v>1494</v>
      </c>
      <c r="AR12" s="11">
        <v>516</v>
      </c>
      <c r="AS12" s="11">
        <v>190</v>
      </c>
      <c r="AT12" s="11">
        <v>7</v>
      </c>
      <c r="AU12" s="11">
        <v>15977</v>
      </c>
      <c r="AV12" s="11">
        <v>1526</v>
      </c>
      <c r="AW12" s="11">
        <v>0</v>
      </c>
      <c r="AX12" s="11">
        <v>0</v>
      </c>
      <c r="AY12" s="11">
        <v>0</v>
      </c>
      <c r="AZ12" s="11">
        <v>0</v>
      </c>
      <c r="BA12" s="11">
        <v>973</v>
      </c>
      <c r="BB12" s="11">
        <v>2209</v>
      </c>
      <c r="BC12" s="11">
        <v>0</v>
      </c>
      <c r="BD12" s="11">
        <v>1503</v>
      </c>
      <c r="BE12" s="11">
        <v>18</v>
      </c>
      <c r="BF12" s="11">
        <v>59</v>
      </c>
      <c r="BG12" s="11">
        <v>578</v>
      </c>
      <c r="BH12" s="11">
        <v>122</v>
      </c>
      <c r="BI12" s="11">
        <v>2311</v>
      </c>
      <c r="BJ12" s="24">
        <v>595208</v>
      </c>
      <c r="BK12" s="11" t="s">
        <v>307</v>
      </c>
      <c r="BL12" s="11">
        <v>534448</v>
      </c>
      <c r="BM12" s="11">
        <v>22561</v>
      </c>
      <c r="BN12" s="11">
        <v>46914</v>
      </c>
      <c r="BO12" s="11">
        <v>11424</v>
      </c>
      <c r="BP12" s="11">
        <v>2422</v>
      </c>
      <c r="BQ12" s="11">
        <v>389703</v>
      </c>
      <c r="BR12" s="11">
        <v>1714</v>
      </c>
      <c r="BS12" s="11">
        <v>1097</v>
      </c>
      <c r="BT12" s="11">
        <v>954</v>
      </c>
      <c r="BU12" s="11">
        <v>484</v>
      </c>
      <c r="BV12" s="11">
        <v>6595</v>
      </c>
      <c r="BW12" s="11">
        <v>610309</v>
      </c>
      <c r="BX12" s="11">
        <v>9792</v>
      </c>
      <c r="BY12" s="11">
        <v>27989</v>
      </c>
      <c r="BZ12" s="11">
        <v>5903</v>
      </c>
      <c r="CA12" s="11">
        <v>14377</v>
      </c>
      <c r="CB12" s="11">
        <v>6585</v>
      </c>
      <c r="CC12" s="11">
        <v>1301</v>
      </c>
      <c r="CD12" s="11">
        <v>334294</v>
      </c>
      <c r="CE12" s="11">
        <v>134939</v>
      </c>
      <c r="CF12" s="11">
        <v>146654</v>
      </c>
      <c r="CG12" s="11">
        <v>223</v>
      </c>
      <c r="CH12" s="11">
        <v>155287</v>
      </c>
      <c r="CI12" s="11">
        <v>2771</v>
      </c>
      <c r="CJ12" s="11">
        <v>4661</v>
      </c>
      <c r="CK12" s="24">
        <f t="shared" si="9"/>
        <v>7432</v>
      </c>
      <c r="CL12" s="11">
        <v>3598</v>
      </c>
      <c r="CM12" s="11">
        <v>610</v>
      </c>
      <c r="CN12" s="11">
        <v>622</v>
      </c>
      <c r="CO12" s="11">
        <v>2185</v>
      </c>
      <c r="CP12" s="11">
        <v>3168</v>
      </c>
      <c r="CQ12" s="24">
        <f t="shared" si="10"/>
        <v>5353</v>
      </c>
      <c r="CR12" s="11">
        <v>2580</v>
      </c>
      <c r="CS12" s="11">
        <v>293</v>
      </c>
      <c r="CT12" s="11">
        <v>788</v>
      </c>
      <c r="CU12" s="11">
        <v>125</v>
      </c>
      <c r="CV12" s="11">
        <v>2656</v>
      </c>
      <c r="CW12" s="11">
        <v>16</v>
      </c>
      <c r="CX12" s="11">
        <v>37</v>
      </c>
      <c r="CY12" s="11">
        <v>0</v>
      </c>
      <c r="CZ12" s="11">
        <v>96</v>
      </c>
      <c r="DA12" s="11">
        <v>109</v>
      </c>
      <c r="DB12" s="11">
        <v>16572</v>
      </c>
      <c r="DC12" s="11">
        <v>218</v>
      </c>
    </row>
    <row r="13" spans="1:107" ht="12.75">
      <c r="A13" s="10" t="s">
        <v>146</v>
      </c>
      <c r="B13" s="11">
        <v>1</v>
      </c>
      <c r="C13" s="22">
        <f t="shared" si="0"/>
        <v>29.14</v>
      </c>
      <c r="D13" s="12">
        <v>19.14</v>
      </c>
      <c r="E13" s="12">
        <v>10</v>
      </c>
      <c r="F13" s="12">
        <v>30.53</v>
      </c>
      <c r="G13" s="12">
        <v>19.53</v>
      </c>
      <c r="H13" s="12">
        <v>2.19</v>
      </c>
      <c r="I13" s="12">
        <v>33.52</v>
      </c>
      <c r="J13" s="22">
        <f t="shared" si="1"/>
        <v>95.38</v>
      </c>
      <c r="K13" s="13">
        <v>1992654</v>
      </c>
      <c r="L13" s="13">
        <v>1398606</v>
      </c>
      <c r="M13" s="23">
        <f t="shared" si="2"/>
        <v>594048</v>
      </c>
      <c r="N13" s="669">
        <v>1630669</v>
      </c>
      <c r="O13" s="23">
        <f t="shared" si="3"/>
        <v>3623323</v>
      </c>
      <c r="P13" s="13">
        <v>562353</v>
      </c>
      <c r="Q13" s="13">
        <v>224289.69</v>
      </c>
      <c r="R13" s="13">
        <v>224289.69</v>
      </c>
      <c r="S13" s="13">
        <v>0</v>
      </c>
      <c r="T13" s="23">
        <f t="shared" si="4"/>
        <v>1069122.98</v>
      </c>
      <c r="U13" s="13">
        <v>871352.65</v>
      </c>
      <c r="V13" s="13">
        <v>197770.33</v>
      </c>
      <c r="W13" s="13">
        <v>31045.62</v>
      </c>
      <c r="X13" s="13">
        <v>15453.78</v>
      </c>
      <c r="Y13" s="13">
        <v>925713.67</v>
      </c>
      <c r="Z13" s="13">
        <v>222033.97</v>
      </c>
      <c r="AA13" s="13">
        <v>34291.24</v>
      </c>
      <c r="AB13" s="13">
        <v>3742.25</v>
      </c>
      <c r="AC13" s="23">
        <f t="shared" si="5"/>
        <v>2303659.2300000004</v>
      </c>
      <c r="AD13" s="13">
        <v>42701</v>
      </c>
      <c r="AE13" s="13">
        <v>16300.19</v>
      </c>
      <c r="AF13" s="13">
        <v>253913</v>
      </c>
      <c r="AG13" s="13">
        <v>123437.86</v>
      </c>
      <c r="AH13" s="13">
        <v>208253</v>
      </c>
      <c r="AI13" s="23">
        <f t="shared" si="6"/>
        <v>7133940.280000001</v>
      </c>
      <c r="AJ13" s="13">
        <v>0</v>
      </c>
      <c r="AK13" s="23">
        <f t="shared" si="7"/>
        <v>7133940.280000001</v>
      </c>
      <c r="AL13" s="24">
        <f t="shared" si="8"/>
        <v>9397</v>
      </c>
      <c r="AM13" s="11">
        <v>5026</v>
      </c>
      <c r="AN13" s="11">
        <v>5766</v>
      </c>
      <c r="AO13" s="11">
        <v>66</v>
      </c>
      <c r="AP13" s="11">
        <v>5481</v>
      </c>
      <c r="AQ13" s="11">
        <v>285</v>
      </c>
      <c r="AR13" s="11">
        <v>2424</v>
      </c>
      <c r="AS13" s="11">
        <v>1207</v>
      </c>
      <c r="AT13" s="11">
        <v>0</v>
      </c>
      <c r="AU13" s="11">
        <v>43586</v>
      </c>
      <c r="AV13" s="11">
        <v>0</v>
      </c>
      <c r="AW13" s="11">
        <v>285</v>
      </c>
      <c r="AX13" s="11">
        <v>285</v>
      </c>
      <c r="AY13" s="11">
        <v>15</v>
      </c>
      <c r="AZ13" s="11">
        <v>20</v>
      </c>
      <c r="BA13" s="11">
        <v>2842</v>
      </c>
      <c r="BB13" s="11">
        <v>301</v>
      </c>
      <c r="BC13" s="11">
        <v>101</v>
      </c>
      <c r="BD13" s="11">
        <v>118</v>
      </c>
      <c r="BE13" s="11">
        <v>0</v>
      </c>
      <c r="BF13" s="11">
        <v>307</v>
      </c>
      <c r="BG13" s="11">
        <v>935</v>
      </c>
      <c r="BH13" s="11">
        <v>0</v>
      </c>
      <c r="BI13" s="11">
        <v>0</v>
      </c>
      <c r="BJ13" s="24">
        <f>BL13+BN13+BO13+BP13</f>
        <v>1139828</v>
      </c>
      <c r="BK13" s="11">
        <v>909673</v>
      </c>
      <c r="BL13" s="11">
        <v>855458</v>
      </c>
      <c r="BM13" s="11">
        <v>7622</v>
      </c>
      <c r="BN13" s="11">
        <v>239841</v>
      </c>
      <c r="BO13" s="11">
        <v>34412</v>
      </c>
      <c r="BP13" s="11">
        <v>10117</v>
      </c>
      <c r="BQ13" s="11">
        <v>0</v>
      </c>
      <c r="BR13" s="11">
        <v>2704</v>
      </c>
      <c r="BS13" s="11">
        <v>2704</v>
      </c>
      <c r="BT13" s="11">
        <v>1999</v>
      </c>
      <c r="BU13" s="11">
        <v>705</v>
      </c>
      <c r="BV13" s="11">
        <v>18682</v>
      </c>
      <c r="BW13" s="11">
        <v>1503017</v>
      </c>
      <c r="BX13" s="11">
        <v>12590</v>
      </c>
      <c r="BY13" s="11">
        <v>36165</v>
      </c>
      <c r="BZ13" s="11">
        <v>13884</v>
      </c>
      <c r="CA13" s="11">
        <v>16439</v>
      </c>
      <c r="CB13" s="11">
        <v>16775</v>
      </c>
      <c r="CC13" s="11">
        <v>0</v>
      </c>
      <c r="CD13" s="11">
        <v>0</v>
      </c>
      <c r="CE13" s="11">
        <v>249576</v>
      </c>
      <c r="CF13" s="11">
        <v>139747</v>
      </c>
      <c r="CG13" s="11">
        <v>11506</v>
      </c>
      <c r="CH13" s="11">
        <v>57092</v>
      </c>
      <c r="CI13" s="11">
        <v>3408</v>
      </c>
      <c r="CJ13" s="11">
        <v>9577</v>
      </c>
      <c r="CK13" s="24">
        <f t="shared" si="9"/>
        <v>12985</v>
      </c>
      <c r="CL13" s="11">
        <v>6765</v>
      </c>
      <c r="CM13" s="11">
        <v>557</v>
      </c>
      <c r="CN13" s="11">
        <v>6891</v>
      </c>
      <c r="CO13" s="11">
        <v>5203</v>
      </c>
      <c r="CP13" s="11">
        <v>12844</v>
      </c>
      <c r="CQ13" s="24">
        <f t="shared" si="10"/>
        <v>18047</v>
      </c>
      <c r="CR13" s="11">
        <v>7245</v>
      </c>
      <c r="CS13" s="11">
        <v>1025</v>
      </c>
      <c r="CT13" s="11">
        <v>17200</v>
      </c>
      <c r="CU13" s="11">
        <v>632</v>
      </c>
      <c r="CV13" s="11">
        <v>14808</v>
      </c>
      <c r="CW13" s="11">
        <v>648</v>
      </c>
      <c r="CX13" s="11">
        <v>13079</v>
      </c>
      <c r="CY13" s="11">
        <v>249</v>
      </c>
      <c r="CZ13" s="11">
        <v>92.75</v>
      </c>
      <c r="DA13" s="11">
        <v>226.75</v>
      </c>
      <c r="DB13" s="11">
        <v>32345</v>
      </c>
      <c r="DC13" s="11">
        <v>973</v>
      </c>
    </row>
    <row r="14" spans="1:107" ht="12.75">
      <c r="A14" s="10" t="s">
        <v>147</v>
      </c>
      <c r="B14" s="11">
        <v>0</v>
      </c>
      <c r="C14" s="22">
        <f t="shared" si="0"/>
        <v>18</v>
      </c>
      <c r="D14" s="12">
        <v>15</v>
      </c>
      <c r="E14" s="12">
        <v>3</v>
      </c>
      <c r="F14" s="12">
        <v>24.5</v>
      </c>
      <c r="G14" s="12">
        <v>18</v>
      </c>
      <c r="H14" s="12">
        <v>1</v>
      </c>
      <c r="I14" s="12">
        <v>26.2</v>
      </c>
      <c r="J14" s="22">
        <f t="shared" si="1"/>
        <v>69.7</v>
      </c>
      <c r="K14" s="13">
        <v>1374952</v>
      </c>
      <c r="L14" s="13">
        <v>1131406</v>
      </c>
      <c r="M14" s="23">
        <f t="shared" si="2"/>
        <v>243546</v>
      </c>
      <c r="N14" s="669">
        <v>1020770</v>
      </c>
      <c r="O14" s="23">
        <f t="shared" si="3"/>
        <v>2395722</v>
      </c>
      <c r="P14" s="13">
        <v>361044</v>
      </c>
      <c r="Q14" s="13">
        <v>581414</v>
      </c>
      <c r="R14" s="13">
        <v>568930</v>
      </c>
      <c r="S14" s="13">
        <v>12484</v>
      </c>
      <c r="T14" s="23">
        <f t="shared" si="4"/>
        <v>362414</v>
      </c>
      <c r="U14" s="13">
        <v>284414</v>
      </c>
      <c r="V14" s="13">
        <v>78000</v>
      </c>
      <c r="W14" s="13">
        <v>30165</v>
      </c>
      <c r="X14" s="13">
        <v>47500</v>
      </c>
      <c r="Y14" s="13">
        <v>385172</v>
      </c>
      <c r="Z14" s="13">
        <v>238361</v>
      </c>
      <c r="AA14" s="13">
        <v>2460</v>
      </c>
      <c r="AB14" s="13">
        <v>0</v>
      </c>
      <c r="AC14" s="23">
        <f t="shared" si="5"/>
        <v>1409125</v>
      </c>
      <c r="AD14" s="13">
        <v>30000</v>
      </c>
      <c r="AE14" s="13">
        <v>0</v>
      </c>
      <c r="AF14" s="13">
        <v>31409</v>
      </c>
      <c r="AG14" s="13">
        <v>79695</v>
      </c>
      <c r="AH14" s="13">
        <v>299048</v>
      </c>
      <c r="AI14" s="23">
        <f t="shared" si="6"/>
        <v>4606043</v>
      </c>
      <c r="AJ14" s="13">
        <v>899872</v>
      </c>
      <c r="AK14" s="23">
        <f t="shared" si="7"/>
        <v>5505915</v>
      </c>
      <c r="AL14" s="24">
        <f t="shared" si="8"/>
        <v>16003</v>
      </c>
      <c r="AM14" s="11">
        <v>31210</v>
      </c>
      <c r="AN14" s="11">
        <v>13883</v>
      </c>
      <c r="AO14" s="11">
        <v>15072</v>
      </c>
      <c r="AP14" s="11">
        <v>10764</v>
      </c>
      <c r="AQ14" s="11">
        <v>3119</v>
      </c>
      <c r="AR14" s="11">
        <v>1889</v>
      </c>
      <c r="AS14" s="11">
        <v>231</v>
      </c>
      <c r="AT14" s="11">
        <v>0</v>
      </c>
      <c r="AU14" s="11">
        <v>1786</v>
      </c>
      <c r="AV14" s="11">
        <v>14880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4921</v>
      </c>
      <c r="BC14" s="11">
        <v>0</v>
      </c>
      <c r="BD14" s="11">
        <v>2</v>
      </c>
      <c r="BE14" s="11">
        <v>94</v>
      </c>
      <c r="BF14" s="11">
        <v>1309</v>
      </c>
      <c r="BG14" s="11">
        <v>740</v>
      </c>
      <c r="BH14" s="11">
        <v>234</v>
      </c>
      <c r="BI14" s="11">
        <v>0</v>
      </c>
      <c r="BJ14" s="24">
        <f>BL14+BN14+BO14+BP14</f>
        <v>1185989</v>
      </c>
      <c r="BK14" s="11">
        <v>702740</v>
      </c>
      <c r="BL14" s="11">
        <v>951147</v>
      </c>
      <c r="BM14" s="11">
        <v>28029</v>
      </c>
      <c r="BN14" s="11">
        <v>203799</v>
      </c>
      <c r="BO14" s="11">
        <v>31024</v>
      </c>
      <c r="BP14" s="11">
        <v>19</v>
      </c>
      <c r="BQ14" s="11">
        <v>899833</v>
      </c>
      <c r="BR14" s="11">
        <v>1961</v>
      </c>
      <c r="BS14" s="11">
        <v>1914</v>
      </c>
      <c r="BT14" s="11">
        <v>1697</v>
      </c>
      <c r="BU14" s="11">
        <v>64</v>
      </c>
      <c r="BV14" s="11">
        <v>3293</v>
      </c>
      <c r="BW14" s="11">
        <v>1105046</v>
      </c>
      <c r="BX14" s="11">
        <v>0</v>
      </c>
      <c r="BY14" s="11">
        <v>287</v>
      </c>
      <c r="BZ14" s="11">
        <v>21811</v>
      </c>
      <c r="CA14" s="11">
        <v>3116</v>
      </c>
      <c r="CB14" s="11">
        <v>7246</v>
      </c>
      <c r="CC14" s="11">
        <v>2006</v>
      </c>
      <c r="CD14" s="11">
        <v>0</v>
      </c>
      <c r="CE14" s="11">
        <v>135258</v>
      </c>
      <c r="CF14" s="11">
        <v>257658</v>
      </c>
      <c r="CG14" s="11">
        <v>1271</v>
      </c>
      <c r="CH14" s="11">
        <v>74302</v>
      </c>
      <c r="CI14" s="11">
        <v>3949</v>
      </c>
      <c r="CJ14" s="11">
        <v>5024</v>
      </c>
      <c r="CK14" s="24">
        <f t="shared" si="9"/>
        <v>8973</v>
      </c>
      <c r="CL14" s="11">
        <v>4676</v>
      </c>
      <c r="CM14" s="11">
        <v>465</v>
      </c>
      <c r="CN14" s="11">
        <v>144</v>
      </c>
      <c r="CO14" s="11">
        <v>5145</v>
      </c>
      <c r="CP14" s="11">
        <v>6227</v>
      </c>
      <c r="CQ14" s="24">
        <f t="shared" si="10"/>
        <v>11372</v>
      </c>
      <c r="CR14" s="11">
        <v>4549</v>
      </c>
      <c r="CS14" s="11">
        <v>748</v>
      </c>
      <c r="CT14" s="11">
        <v>2595</v>
      </c>
      <c r="CU14" s="11">
        <v>673</v>
      </c>
      <c r="CV14" s="11">
        <v>15546</v>
      </c>
      <c r="CW14" s="11">
        <v>22</v>
      </c>
      <c r="CX14" s="11">
        <v>12</v>
      </c>
      <c r="CY14" s="11">
        <v>2015</v>
      </c>
      <c r="CZ14" s="11">
        <v>85</v>
      </c>
      <c r="DA14" s="11">
        <v>124</v>
      </c>
      <c r="DB14" s="11">
        <v>26493</v>
      </c>
      <c r="DC14" s="11">
        <v>1334</v>
      </c>
    </row>
    <row r="15" spans="1:107" ht="12.75">
      <c r="A15" s="10" t="s">
        <v>148</v>
      </c>
      <c r="B15" s="11">
        <v>1</v>
      </c>
      <c r="C15" s="22">
        <f t="shared" si="0"/>
        <v>3</v>
      </c>
      <c r="D15" s="12">
        <v>1</v>
      </c>
      <c r="E15" s="12">
        <v>2</v>
      </c>
      <c r="F15" s="12">
        <v>1.75</v>
      </c>
      <c r="G15" s="12">
        <v>1.75</v>
      </c>
      <c r="H15" s="12">
        <v>0</v>
      </c>
      <c r="I15" s="12">
        <v>2</v>
      </c>
      <c r="J15" s="22">
        <f t="shared" si="1"/>
        <v>6.75</v>
      </c>
      <c r="K15" s="13">
        <v>157526</v>
      </c>
      <c r="L15" s="13">
        <v>31766</v>
      </c>
      <c r="M15" s="23">
        <f t="shared" si="2"/>
        <v>125760</v>
      </c>
      <c r="N15" s="669">
        <v>63558</v>
      </c>
      <c r="O15" s="23">
        <f t="shared" si="3"/>
        <v>221084</v>
      </c>
      <c r="P15" s="13">
        <v>16838</v>
      </c>
      <c r="Q15" s="13">
        <v>40395</v>
      </c>
      <c r="R15" s="13">
        <v>40395</v>
      </c>
      <c r="S15" s="13">
        <v>0</v>
      </c>
      <c r="T15" s="23">
        <f t="shared" si="4"/>
        <v>39437</v>
      </c>
      <c r="U15" s="13">
        <v>39437</v>
      </c>
      <c r="V15" s="13">
        <v>0</v>
      </c>
      <c r="W15" s="13">
        <v>0</v>
      </c>
      <c r="X15" s="13">
        <v>724</v>
      </c>
      <c r="Y15" s="13">
        <v>12131</v>
      </c>
      <c r="Z15" s="13">
        <v>0</v>
      </c>
      <c r="AA15" s="13">
        <v>0</v>
      </c>
      <c r="AB15" s="13">
        <v>0</v>
      </c>
      <c r="AC15" s="23">
        <f t="shared" si="5"/>
        <v>92687</v>
      </c>
      <c r="AD15" s="13">
        <v>6500</v>
      </c>
      <c r="AE15" s="13">
        <v>0</v>
      </c>
      <c r="AF15" s="13">
        <v>32017</v>
      </c>
      <c r="AG15" s="13">
        <v>2273.25</v>
      </c>
      <c r="AH15" s="13">
        <v>33918.75</v>
      </c>
      <c r="AI15" s="23">
        <f t="shared" si="6"/>
        <v>405318</v>
      </c>
      <c r="AJ15" s="13">
        <v>113981</v>
      </c>
      <c r="AK15" s="23">
        <f t="shared" si="7"/>
        <v>519299</v>
      </c>
      <c r="AL15" s="24">
        <f t="shared" si="8"/>
        <v>1468</v>
      </c>
      <c r="AM15" s="11">
        <v>844</v>
      </c>
      <c r="AN15" s="11">
        <v>1135</v>
      </c>
      <c r="AO15" s="11">
        <v>0</v>
      </c>
      <c r="AP15" s="11">
        <v>935</v>
      </c>
      <c r="AQ15" s="11">
        <v>200</v>
      </c>
      <c r="AR15" s="11">
        <v>333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32</v>
      </c>
      <c r="BH15" s="11">
        <v>0</v>
      </c>
      <c r="BI15" s="11">
        <v>0</v>
      </c>
      <c r="BJ15" s="24">
        <f>BL15+BO15+BP15</f>
        <v>36689</v>
      </c>
      <c r="BK15" s="11">
        <v>30776</v>
      </c>
      <c r="BL15" s="11">
        <v>36689</v>
      </c>
      <c r="BM15" s="11">
        <v>5000</v>
      </c>
      <c r="BN15" s="11" t="s">
        <v>307</v>
      </c>
      <c r="BO15" s="11">
        <v>0</v>
      </c>
      <c r="BP15" s="11">
        <v>0</v>
      </c>
      <c r="BQ15" s="11">
        <v>0</v>
      </c>
      <c r="BR15" s="11">
        <v>272</v>
      </c>
      <c r="BS15" s="11">
        <v>272</v>
      </c>
      <c r="BT15" s="11">
        <v>213</v>
      </c>
      <c r="BU15" s="11">
        <v>31</v>
      </c>
      <c r="BV15" s="11">
        <v>0</v>
      </c>
      <c r="BW15" s="11">
        <v>20680</v>
      </c>
      <c r="BX15" s="11">
        <v>0</v>
      </c>
      <c r="BY15" s="11">
        <v>150</v>
      </c>
      <c r="BZ15" s="11">
        <v>10</v>
      </c>
      <c r="CA15" s="11">
        <v>28</v>
      </c>
      <c r="CB15" s="11">
        <v>537</v>
      </c>
      <c r="CC15" s="11">
        <v>22</v>
      </c>
      <c r="CD15" s="11">
        <v>0</v>
      </c>
      <c r="CE15" s="11">
        <v>4948</v>
      </c>
      <c r="CF15" s="11">
        <v>1231</v>
      </c>
      <c r="CG15" s="11">
        <v>0</v>
      </c>
      <c r="CH15" s="11">
        <v>4868</v>
      </c>
      <c r="CI15" s="11">
        <v>46</v>
      </c>
      <c r="CJ15" s="11">
        <v>15</v>
      </c>
      <c r="CK15" s="24">
        <f t="shared" si="9"/>
        <v>61</v>
      </c>
      <c r="CL15" s="11">
        <v>25</v>
      </c>
      <c r="CM15" s="11">
        <v>8</v>
      </c>
      <c r="CN15" s="11"/>
      <c r="CO15" s="11">
        <v>186</v>
      </c>
      <c r="CP15" s="11">
        <v>15</v>
      </c>
      <c r="CQ15" s="24">
        <f t="shared" si="10"/>
        <v>201</v>
      </c>
      <c r="CR15" s="11">
        <v>129</v>
      </c>
      <c r="CS15" s="11">
        <v>8</v>
      </c>
      <c r="CT15" s="11">
        <v>56</v>
      </c>
      <c r="CU15" s="11">
        <v>36</v>
      </c>
      <c r="CV15" s="11">
        <v>782</v>
      </c>
      <c r="CW15" s="11">
        <v>0</v>
      </c>
      <c r="CX15" s="11">
        <v>0</v>
      </c>
      <c r="CY15" s="11">
        <v>0</v>
      </c>
      <c r="CZ15" s="11">
        <v>79</v>
      </c>
      <c r="DA15" s="11">
        <v>73</v>
      </c>
      <c r="DB15" s="11">
        <v>2188</v>
      </c>
      <c r="DC15" s="11">
        <v>22</v>
      </c>
    </row>
    <row r="16" spans="1:107" ht="12.75">
      <c r="A16" s="10" t="s">
        <v>149</v>
      </c>
      <c r="B16" s="11">
        <v>0</v>
      </c>
      <c r="C16" s="22">
        <f t="shared" si="0"/>
        <v>8.14</v>
      </c>
      <c r="D16" s="12">
        <v>8.14</v>
      </c>
      <c r="E16" s="12">
        <v>0</v>
      </c>
      <c r="F16" s="12">
        <v>6.34</v>
      </c>
      <c r="G16" s="12">
        <v>4.34</v>
      </c>
      <c r="H16" s="12">
        <v>0</v>
      </c>
      <c r="I16" s="12">
        <v>1.65</v>
      </c>
      <c r="J16" s="22">
        <f t="shared" si="1"/>
        <v>16.13</v>
      </c>
      <c r="K16" s="13">
        <v>604412</v>
      </c>
      <c r="L16" s="13">
        <v>604412</v>
      </c>
      <c r="M16" s="23">
        <f t="shared" si="2"/>
        <v>0</v>
      </c>
      <c r="N16" s="669">
        <v>245305</v>
      </c>
      <c r="O16" s="23">
        <f t="shared" si="3"/>
        <v>849717</v>
      </c>
      <c r="P16" s="13">
        <v>26660</v>
      </c>
      <c r="Q16" s="13">
        <v>85402</v>
      </c>
      <c r="R16" s="13">
        <v>85402</v>
      </c>
      <c r="S16" s="13">
        <v>0</v>
      </c>
      <c r="T16" s="23">
        <f t="shared" si="4"/>
        <v>62884</v>
      </c>
      <c r="U16" s="13">
        <v>53105</v>
      </c>
      <c r="V16" s="13">
        <v>9779</v>
      </c>
      <c r="W16" s="13">
        <v>0</v>
      </c>
      <c r="X16" s="13">
        <v>3784</v>
      </c>
      <c r="Y16" s="13">
        <v>97026</v>
      </c>
      <c r="Z16" s="13">
        <v>12309</v>
      </c>
      <c r="AA16" s="13">
        <v>17837</v>
      </c>
      <c r="AB16" s="13">
        <v>0</v>
      </c>
      <c r="AC16" s="23">
        <f t="shared" si="5"/>
        <v>266933</v>
      </c>
      <c r="AD16" s="13">
        <v>12089</v>
      </c>
      <c r="AE16" s="13">
        <v>8986</v>
      </c>
      <c r="AF16" s="13">
        <v>17217</v>
      </c>
      <c r="AG16" s="13">
        <v>10502</v>
      </c>
      <c r="AH16" s="13">
        <v>22244</v>
      </c>
      <c r="AI16" s="23">
        <f t="shared" si="6"/>
        <v>1214348</v>
      </c>
      <c r="AJ16" s="13">
        <v>0</v>
      </c>
      <c r="AK16" s="23">
        <f t="shared" si="7"/>
        <v>1214348</v>
      </c>
      <c r="AL16" s="24">
        <f t="shared" si="8"/>
        <v>2487</v>
      </c>
      <c r="AM16" s="11">
        <v>1603</v>
      </c>
      <c r="AN16" s="11">
        <v>1918</v>
      </c>
      <c r="AO16" s="11">
        <v>11</v>
      </c>
      <c r="AP16" s="11">
        <v>1778</v>
      </c>
      <c r="AQ16" s="11">
        <v>140</v>
      </c>
      <c r="AR16" s="11">
        <v>566</v>
      </c>
      <c r="AS16" s="11">
        <v>1</v>
      </c>
      <c r="AT16" s="11">
        <v>2</v>
      </c>
      <c r="AU16" s="11">
        <v>67</v>
      </c>
      <c r="AV16" s="11">
        <v>0</v>
      </c>
      <c r="AW16" s="11">
        <v>2</v>
      </c>
      <c r="AX16" s="11" t="s">
        <v>307</v>
      </c>
      <c r="AY16" s="11">
        <v>1</v>
      </c>
      <c r="AZ16" s="11">
        <v>0</v>
      </c>
      <c r="BA16" s="11" t="s">
        <v>307</v>
      </c>
      <c r="BB16" s="11">
        <v>0</v>
      </c>
      <c r="BC16" s="11">
        <v>0</v>
      </c>
      <c r="BD16" s="11">
        <v>0</v>
      </c>
      <c r="BE16" s="11">
        <v>0</v>
      </c>
      <c r="BF16" s="11">
        <v>7</v>
      </c>
      <c r="BG16" s="11">
        <v>53</v>
      </c>
      <c r="BH16" s="11">
        <v>29</v>
      </c>
      <c r="BI16" s="11">
        <v>0</v>
      </c>
      <c r="BJ16" s="24">
        <f aca="true" t="shared" si="11" ref="BJ16:BJ26">BL16+BN16+BO16+BP16</f>
        <v>66833</v>
      </c>
      <c r="BK16" s="11" t="s">
        <v>307</v>
      </c>
      <c r="BL16" s="11">
        <v>60410</v>
      </c>
      <c r="BM16" s="11">
        <v>3881</v>
      </c>
      <c r="BN16" s="11">
        <v>6068</v>
      </c>
      <c r="BO16" s="11">
        <v>341</v>
      </c>
      <c r="BP16" s="11">
        <v>14</v>
      </c>
      <c r="BQ16" s="11">
        <v>0</v>
      </c>
      <c r="BR16" s="11">
        <v>493</v>
      </c>
      <c r="BS16" s="11" t="s">
        <v>307</v>
      </c>
      <c r="BT16" s="11">
        <v>332</v>
      </c>
      <c r="BU16" s="11">
        <v>102</v>
      </c>
      <c r="BV16" s="11">
        <v>6723</v>
      </c>
      <c r="BW16" s="11">
        <v>175</v>
      </c>
      <c r="BX16" s="11">
        <v>469</v>
      </c>
      <c r="BY16" s="11">
        <v>1</v>
      </c>
      <c r="BZ16" s="11">
        <v>0</v>
      </c>
      <c r="CA16" s="11">
        <v>213</v>
      </c>
      <c r="CB16" s="11">
        <v>2120</v>
      </c>
      <c r="CC16" s="11">
        <v>121</v>
      </c>
      <c r="CD16" s="11">
        <v>96</v>
      </c>
      <c r="CE16" s="11">
        <v>26778</v>
      </c>
      <c r="CF16" s="11">
        <v>3084</v>
      </c>
      <c r="CG16" s="11">
        <v>0</v>
      </c>
      <c r="CH16" s="11">
        <v>3615</v>
      </c>
      <c r="CI16" s="11">
        <v>836</v>
      </c>
      <c r="CJ16" s="11">
        <v>393</v>
      </c>
      <c r="CK16" s="24">
        <f t="shared" si="9"/>
        <v>1229</v>
      </c>
      <c r="CL16" s="11">
        <v>438</v>
      </c>
      <c r="CM16" s="11">
        <v>175</v>
      </c>
      <c r="CN16" s="11">
        <v>266</v>
      </c>
      <c r="CO16" s="11">
        <v>1647</v>
      </c>
      <c r="CP16" s="11">
        <v>3084</v>
      </c>
      <c r="CQ16" s="24">
        <f t="shared" si="10"/>
        <v>4731</v>
      </c>
      <c r="CR16" s="11">
        <v>3064</v>
      </c>
      <c r="CS16" s="11">
        <v>608</v>
      </c>
      <c r="CT16" s="11">
        <v>556</v>
      </c>
      <c r="CU16" s="11">
        <v>196</v>
      </c>
      <c r="CV16" s="11">
        <v>3107</v>
      </c>
      <c r="CW16" s="11">
        <v>105</v>
      </c>
      <c r="CX16" s="11">
        <v>711</v>
      </c>
      <c r="CY16" s="11">
        <v>23</v>
      </c>
      <c r="CZ16" s="11">
        <v>63</v>
      </c>
      <c r="DA16" s="11">
        <v>55</v>
      </c>
      <c r="DB16" s="11">
        <v>5951</v>
      </c>
      <c r="DC16" s="11">
        <v>269</v>
      </c>
    </row>
    <row r="17" spans="1:107" ht="12.75">
      <c r="A17" s="10" t="s">
        <v>150</v>
      </c>
      <c r="B17" s="11">
        <v>0</v>
      </c>
      <c r="C17" s="22">
        <f t="shared" si="0"/>
        <v>34</v>
      </c>
      <c r="D17" s="12">
        <v>30</v>
      </c>
      <c r="E17" s="12">
        <v>4</v>
      </c>
      <c r="F17" s="12">
        <v>57</v>
      </c>
      <c r="G17" s="12">
        <v>33</v>
      </c>
      <c r="H17" s="12">
        <v>0</v>
      </c>
      <c r="I17" s="12">
        <v>69</v>
      </c>
      <c r="J17" s="22">
        <f t="shared" si="1"/>
        <v>160</v>
      </c>
      <c r="K17" s="13">
        <v>2279871</v>
      </c>
      <c r="L17" s="13">
        <v>1853582</v>
      </c>
      <c r="M17" s="23">
        <f t="shared" si="2"/>
        <v>426289</v>
      </c>
      <c r="N17" s="669">
        <v>2225357</v>
      </c>
      <c r="O17" s="23">
        <f t="shared" si="3"/>
        <v>4505228</v>
      </c>
      <c r="P17" s="13">
        <v>614769</v>
      </c>
      <c r="Q17" s="13">
        <v>659048</v>
      </c>
      <c r="R17" s="13" t="s">
        <v>307</v>
      </c>
      <c r="S17" s="13">
        <v>0</v>
      </c>
      <c r="T17" s="23">
        <f t="shared" si="4"/>
        <v>599167</v>
      </c>
      <c r="U17" s="13">
        <v>345460</v>
      </c>
      <c r="V17" s="13">
        <v>253707</v>
      </c>
      <c r="W17" s="13">
        <v>46726</v>
      </c>
      <c r="X17" s="13">
        <v>85306</v>
      </c>
      <c r="Y17" s="13">
        <v>563023</v>
      </c>
      <c r="Z17" s="13">
        <v>255005</v>
      </c>
      <c r="AA17" s="13">
        <v>1500</v>
      </c>
      <c r="AB17" s="13">
        <v>0</v>
      </c>
      <c r="AC17" s="23">
        <f t="shared" si="5"/>
        <v>1954770</v>
      </c>
      <c r="AD17" s="13">
        <v>59786</v>
      </c>
      <c r="AE17" s="13">
        <v>60631</v>
      </c>
      <c r="AF17" s="13">
        <v>197276</v>
      </c>
      <c r="AG17" s="13">
        <v>27584</v>
      </c>
      <c r="AH17" s="13">
        <v>322644</v>
      </c>
      <c r="AI17" s="23">
        <f t="shared" si="6"/>
        <v>7742688</v>
      </c>
      <c r="AJ17" s="13">
        <v>0</v>
      </c>
      <c r="AK17" s="23">
        <f t="shared" si="7"/>
        <v>7742688</v>
      </c>
      <c r="AL17" s="24">
        <f t="shared" si="8"/>
        <v>19584</v>
      </c>
      <c r="AM17" s="11">
        <v>11161</v>
      </c>
      <c r="AN17" s="11">
        <v>15545</v>
      </c>
      <c r="AO17" s="11">
        <v>5268</v>
      </c>
      <c r="AP17" s="11">
        <v>15545</v>
      </c>
      <c r="AQ17" s="11" t="s">
        <v>307</v>
      </c>
      <c r="AR17" s="11">
        <v>2932</v>
      </c>
      <c r="AS17" s="11">
        <v>440</v>
      </c>
      <c r="AT17" s="11">
        <v>667</v>
      </c>
      <c r="AU17" s="11" t="s">
        <v>307</v>
      </c>
      <c r="AV17" s="11" t="s">
        <v>307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1132</v>
      </c>
      <c r="BC17" s="11">
        <v>0</v>
      </c>
      <c r="BD17" s="11">
        <v>0</v>
      </c>
      <c r="BE17" s="11">
        <v>0</v>
      </c>
      <c r="BF17" s="11">
        <v>820</v>
      </c>
      <c r="BG17" s="11">
        <v>764</v>
      </c>
      <c r="BH17" s="11">
        <v>82</v>
      </c>
      <c r="BI17" s="11" t="s">
        <v>307</v>
      </c>
      <c r="BJ17" s="24">
        <f t="shared" si="11"/>
        <v>1321657</v>
      </c>
      <c r="BK17" s="11">
        <v>761469</v>
      </c>
      <c r="BL17" s="11">
        <v>1053063</v>
      </c>
      <c r="BM17" s="11">
        <v>11347</v>
      </c>
      <c r="BN17" s="11">
        <v>242888</v>
      </c>
      <c r="BO17" s="11">
        <v>13074</v>
      </c>
      <c r="BP17" s="11">
        <v>12632</v>
      </c>
      <c r="BQ17" s="11" t="s">
        <v>307</v>
      </c>
      <c r="BR17" s="11">
        <v>3292</v>
      </c>
      <c r="BS17" s="11">
        <v>3292</v>
      </c>
      <c r="BT17" s="11">
        <v>2025</v>
      </c>
      <c r="BU17" s="11">
        <v>1267</v>
      </c>
      <c r="BV17" s="11" t="s">
        <v>307</v>
      </c>
      <c r="BW17" s="11">
        <v>3185166</v>
      </c>
      <c r="BX17" s="11">
        <v>116.5</v>
      </c>
      <c r="BY17" s="11" t="s">
        <v>307</v>
      </c>
      <c r="BZ17" s="11">
        <v>59780</v>
      </c>
      <c r="CA17" s="11">
        <v>11555</v>
      </c>
      <c r="CB17" s="11">
        <v>9099</v>
      </c>
      <c r="CC17" s="11">
        <v>925</v>
      </c>
      <c r="CD17" s="11" t="s">
        <v>307</v>
      </c>
      <c r="CE17" s="11">
        <v>281630</v>
      </c>
      <c r="CF17" s="11">
        <v>253763</v>
      </c>
      <c r="CG17" s="11">
        <v>0</v>
      </c>
      <c r="CH17" s="11">
        <v>10190</v>
      </c>
      <c r="CI17" s="11">
        <v>1583</v>
      </c>
      <c r="CJ17" s="11">
        <v>5357</v>
      </c>
      <c r="CK17" s="24">
        <f t="shared" si="9"/>
        <v>6940</v>
      </c>
      <c r="CL17" s="11">
        <v>5191</v>
      </c>
      <c r="CM17" s="11">
        <v>453</v>
      </c>
      <c r="CN17" s="11">
        <v>277</v>
      </c>
      <c r="CO17" s="11">
        <v>2142</v>
      </c>
      <c r="CP17" s="11">
        <v>2411</v>
      </c>
      <c r="CQ17" s="24">
        <f t="shared" si="10"/>
        <v>4553</v>
      </c>
      <c r="CR17" s="11">
        <v>2888</v>
      </c>
      <c r="CS17" s="11">
        <v>239</v>
      </c>
      <c r="CT17" s="11">
        <v>300</v>
      </c>
      <c r="CU17" s="11">
        <v>877</v>
      </c>
      <c r="CV17" s="11">
        <v>21471</v>
      </c>
      <c r="CW17" s="11">
        <v>0</v>
      </c>
      <c r="CX17" s="11">
        <v>0</v>
      </c>
      <c r="CY17" s="11">
        <v>0</v>
      </c>
      <c r="CZ17" s="11">
        <v>91</v>
      </c>
      <c r="DA17" s="11">
        <v>175</v>
      </c>
      <c r="DB17" s="11">
        <v>40039</v>
      </c>
      <c r="DC17" s="11">
        <v>2759</v>
      </c>
    </row>
    <row r="18" spans="1:107" ht="12.75">
      <c r="A18" s="10" t="s">
        <v>151</v>
      </c>
      <c r="B18" s="11">
        <v>0</v>
      </c>
      <c r="C18" s="22">
        <f t="shared" si="0"/>
        <v>11.35</v>
      </c>
      <c r="D18" s="12">
        <v>11.35</v>
      </c>
      <c r="E18" s="12">
        <v>0</v>
      </c>
      <c r="F18" s="12">
        <v>35.65</v>
      </c>
      <c r="G18" s="12">
        <v>24.65</v>
      </c>
      <c r="H18" s="12">
        <v>0</v>
      </c>
      <c r="I18" s="12">
        <v>10.37</v>
      </c>
      <c r="J18" s="22">
        <f t="shared" si="1"/>
        <v>57.37</v>
      </c>
      <c r="K18" s="13">
        <v>1032318</v>
      </c>
      <c r="L18" s="13">
        <v>1032318</v>
      </c>
      <c r="M18" s="23">
        <f t="shared" si="2"/>
        <v>0</v>
      </c>
      <c r="N18" s="669">
        <v>1415135</v>
      </c>
      <c r="O18" s="23">
        <f t="shared" si="3"/>
        <v>2447453</v>
      </c>
      <c r="P18" s="13">
        <v>173677</v>
      </c>
      <c r="Q18" s="13">
        <v>344741</v>
      </c>
      <c r="R18" s="13">
        <v>317433</v>
      </c>
      <c r="S18" s="13">
        <v>27308</v>
      </c>
      <c r="T18" s="23">
        <f t="shared" si="4"/>
        <v>632133</v>
      </c>
      <c r="U18" s="13">
        <v>368480</v>
      </c>
      <c r="V18" s="13">
        <v>263653</v>
      </c>
      <c r="W18" s="13">
        <v>17896</v>
      </c>
      <c r="X18" s="13">
        <v>8553</v>
      </c>
      <c r="Y18" s="13">
        <v>616022</v>
      </c>
      <c r="Z18" s="13">
        <v>378740</v>
      </c>
      <c r="AA18" s="13">
        <v>48218</v>
      </c>
      <c r="AB18" s="13">
        <v>0</v>
      </c>
      <c r="AC18" s="23">
        <f t="shared" si="5"/>
        <v>1667563</v>
      </c>
      <c r="AD18" s="13">
        <v>2111</v>
      </c>
      <c r="AE18" s="13">
        <v>66392</v>
      </c>
      <c r="AF18" s="13">
        <v>343848</v>
      </c>
      <c r="AG18" s="13">
        <v>24460</v>
      </c>
      <c r="AH18" s="13">
        <v>29139</v>
      </c>
      <c r="AI18" s="23">
        <f t="shared" si="6"/>
        <v>4754643</v>
      </c>
      <c r="AJ18" s="13">
        <v>513452</v>
      </c>
      <c r="AK18" s="23">
        <f t="shared" si="7"/>
        <v>5268095</v>
      </c>
      <c r="AL18" s="24">
        <f t="shared" si="8"/>
        <v>9504</v>
      </c>
      <c r="AM18" s="11">
        <v>7943</v>
      </c>
      <c r="AN18" s="11">
        <v>9046</v>
      </c>
      <c r="AO18" s="11">
        <v>2028</v>
      </c>
      <c r="AP18" s="11">
        <v>8328</v>
      </c>
      <c r="AQ18" s="11">
        <v>718</v>
      </c>
      <c r="AR18" s="11">
        <v>132</v>
      </c>
      <c r="AS18" s="11">
        <v>326</v>
      </c>
      <c r="AT18" s="11">
        <v>0</v>
      </c>
      <c r="AU18" s="11">
        <v>11560</v>
      </c>
      <c r="AV18" s="11">
        <v>0</v>
      </c>
      <c r="AW18" s="11">
        <v>34</v>
      </c>
      <c r="AX18" s="11">
        <v>85</v>
      </c>
      <c r="AY18" s="11">
        <v>9</v>
      </c>
      <c r="AZ18" s="11">
        <v>16</v>
      </c>
      <c r="BA18" s="11">
        <v>461</v>
      </c>
      <c r="BB18" s="11">
        <v>5464</v>
      </c>
      <c r="BC18" s="11">
        <v>89</v>
      </c>
      <c r="BD18" s="11">
        <v>2</v>
      </c>
      <c r="BE18" s="11">
        <v>0</v>
      </c>
      <c r="BF18" s="11">
        <v>93</v>
      </c>
      <c r="BG18" s="11">
        <v>184</v>
      </c>
      <c r="BH18" s="11">
        <v>103</v>
      </c>
      <c r="BI18" s="11">
        <v>0</v>
      </c>
      <c r="BJ18" s="24">
        <f t="shared" si="11"/>
        <v>756638</v>
      </c>
      <c r="BK18" s="11">
        <v>492551</v>
      </c>
      <c r="BL18" s="11">
        <v>640943</v>
      </c>
      <c r="BM18" s="11">
        <v>12436</v>
      </c>
      <c r="BN18" s="11">
        <v>101729</v>
      </c>
      <c r="BO18" s="11">
        <v>13966</v>
      </c>
      <c r="BP18" s="11">
        <v>0</v>
      </c>
      <c r="BQ18" s="11">
        <v>0</v>
      </c>
      <c r="BR18" s="11">
        <v>4795</v>
      </c>
      <c r="BS18" s="11">
        <v>6349</v>
      </c>
      <c r="BT18" s="11">
        <v>2384</v>
      </c>
      <c r="BU18" s="11">
        <v>2479</v>
      </c>
      <c r="BV18" s="11">
        <v>3768</v>
      </c>
      <c r="BW18" s="11">
        <v>1578262</v>
      </c>
      <c r="BX18" s="11">
        <v>1217</v>
      </c>
      <c r="BY18" s="11">
        <v>13020</v>
      </c>
      <c r="BZ18" s="11">
        <v>76</v>
      </c>
      <c r="CA18" s="11">
        <v>4685</v>
      </c>
      <c r="CB18" s="11">
        <v>5744</v>
      </c>
      <c r="CC18" s="11">
        <v>145</v>
      </c>
      <c r="CD18" s="11">
        <v>0</v>
      </c>
      <c r="CE18" s="11">
        <v>247392</v>
      </c>
      <c r="CF18" s="11">
        <v>27708</v>
      </c>
      <c r="CG18" s="11">
        <v>9405</v>
      </c>
      <c r="CH18" s="11">
        <v>46568</v>
      </c>
      <c r="CI18" s="11">
        <v>2183</v>
      </c>
      <c r="CJ18" s="11">
        <v>4043</v>
      </c>
      <c r="CK18" s="24">
        <f t="shared" si="9"/>
        <v>6226</v>
      </c>
      <c r="CL18" s="11">
        <v>4401</v>
      </c>
      <c r="CM18" s="11">
        <v>398</v>
      </c>
      <c r="CN18" s="11">
        <v>6695</v>
      </c>
      <c r="CO18" s="11">
        <v>1017</v>
      </c>
      <c r="CP18" s="11">
        <v>4804</v>
      </c>
      <c r="CQ18" s="24">
        <f t="shared" si="10"/>
        <v>5821</v>
      </c>
      <c r="CR18" s="11">
        <v>2748</v>
      </c>
      <c r="CS18" s="11">
        <v>1377</v>
      </c>
      <c r="CT18" s="11">
        <v>7882</v>
      </c>
      <c r="CU18" s="11">
        <v>325</v>
      </c>
      <c r="CV18" s="11">
        <v>8297</v>
      </c>
      <c r="CW18" s="11">
        <v>0</v>
      </c>
      <c r="CX18" s="11">
        <v>0</v>
      </c>
      <c r="CY18" s="11">
        <v>5</v>
      </c>
      <c r="CZ18" s="11">
        <v>86.5</v>
      </c>
      <c r="DA18" s="11">
        <v>114</v>
      </c>
      <c r="DB18" s="11">
        <v>20283</v>
      </c>
      <c r="DC18" s="11">
        <v>811</v>
      </c>
    </row>
    <row r="19" spans="1:107" ht="12.75">
      <c r="A19" s="10" t="s">
        <v>152</v>
      </c>
      <c r="B19" s="11">
        <v>1</v>
      </c>
      <c r="C19" s="22">
        <f t="shared" si="0"/>
        <v>32.73</v>
      </c>
      <c r="D19" s="12">
        <v>32.23</v>
      </c>
      <c r="E19" s="12">
        <v>0.5</v>
      </c>
      <c r="F19" s="12">
        <v>50.55</v>
      </c>
      <c r="G19" s="12">
        <v>39.55</v>
      </c>
      <c r="H19" s="12">
        <v>0</v>
      </c>
      <c r="I19" s="12">
        <v>35.11</v>
      </c>
      <c r="J19" s="22">
        <f t="shared" si="1"/>
        <v>118.39</v>
      </c>
      <c r="K19" s="13">
        <v>2406365</v>
      </c>
      <c r="L19" s="13">
        <v>2372174</v>
      </c>
      <c r="M19" s="23">
        <f t="shared" si="2"/>
        <v>34191</v>
      </c>
      <c r="N19" s="669">
        <v>1959058</v>
      </c>
      <c r="O19" s="23">
        <f t="shared" si="3"/>
        <v>4365423</v>
      </c>
      <c r="P19" s="13">
        <v>599496</v>
      </c>
      <c r="Q19" s="13">
        <v>634203</v>
      </c>
      <c r="R19" s="13">
        <v>630362</v>
      </c>
      <c r="S19" s="13">
        <v>3841</v>
      </c>
      <c r="T19" s="23">
        <f t="shared" si="4"/>
        <v>1000072</v>
      </c>
      <c r="U19" s="13">
        <v>805847</v>
      </c>
      <c r="V19" s="13">
        <v>194225</v>
      </c>
      <c r="W19" s="13">
        <v>71688</v>
      </c>
      <c r="X19" s="13">
        <v>29649</v>
      </c>
      <c r="Y19" s="13">
        <v>546070</v>
      </c>
      <c r="Z19" s="13">
        <v>545780</v>
      </c>
      <c r="AA19" s="13">
        <v>0</v>
      </c>
      <c r="AB19" s="13">
        <v>3672</v>
      </c>
      <c r="AC19" s="23">
        <f t="shared" si="5"/>
        <v>2285354</v>
      </c>
      <c r="AD19" s="13">
        <v>38000</v>
      </c>
      <c r="AE19" s="13">
        <v>1781</v>
      </c>
      <c r="AF19" s="13">
        <v>165371</v>
      </c>
      <c r="AG19" s="13">
        <v>68195</v>
      </c>
      <c r="AH19" s="13">
        <v>189238</v>
      </c>
      <c r="AI19" s="23">
        <f t="shared" si="6"/>
        <v>7712858</v>
      </c>
      <c r="AJ19" s="13">
        <v>0</v>
      </c>
      <c r="AK19" s="23">
        <f t="shared" si="7"/>
        <v>7712858</v>
      </c>
      <c r="AL19" s="24">
        <f t="shared" si="8"/>
        <v>23806</v>
      </c>
      <c r="AM19" s="11">
        <v>22137</v>
      </c>
      <c r="AN19" s="11">
        <v>17262</v>
      </c>
      <c r="AO19" s="11" t="s">
        <v>307</v>
      </c>
      <c r="AP19" s="11">
        <v>11540</v>
      </c>
      <c r="AQ19" s="11">
        <v>5722</v>
      </c>
      <c r="AR19" s="11">
        <v>4140</v>
      </c>
      <c r="AS19" s="11">
        <v>427</v>
      </c>
      <c r="AT19" s="11">
        <v>1977</v>
      </c>
      <c r="AU19" s="11">
        <v>5442</v>
      </c>
      <c r="AV19" s="11" t="s">
        <v>307</v>
      </c>
      <c r="AW19" s="11">
        <v>23</v>
      </c>
      <c r="AX19" s="11">
        <v>23</v>
      </c>
      <c r="AY19" s="11">
        <v>23</v>
      </c>
      <c r="AZ19" s="11">
        <v>0</v>
      </c>
      <c r="BA19" s="11" t="s">
        <v>307</v>
      </c>
      <c r="BB19" s="11">
        <v>12900</v>
      </c>
      <c r="BC19" s="11">
        <v>273</v>
      </c>
      <c r="BD19" s="11">
        <v>78</v>
      </c>
      <c r="BE19" s="11">
        <v>738</v>
      </c>
      <c r="BF19" s="11">
        <v>270</v>
      </c>
      <c r="BG19" s="11">
        <v>699</v>
      </c>
      <c r="BH19" s="11">
        <v>303</v>
      </c>
      <c r="BI19" s="11">
        <v>53</v>
      </c>
      <c r="BJ19" s="24">
        <f t="shared" si="11"/>
        <v>1329789</v>
      </c>
      <c r="BK19" s="11">
        <v>909682</v>
      </c>
      <c r="BL19" s="11">
        <v>1059227</v>
      </c>
      <c r="BM19" s="11">
        <v>3737</v>
      </c>
      <c r="BN19" s="11">
        <v>222255</v>
      </c>
      <c r="BO19" s="11">
        <v>25577</v>
      </c>
      <c r="BP19" s="11">
        <v>22730</v>
      </c>
      <c r="BQ19" s="11">
        <v>655881</v>
      </c>
      <c r="BR19" s="11">
        <v>3143</v>
      </c>
      <c r="BS19" s="11">
        <v>3211</v>
      </c>
      <c r="BT19" s="11">
        <v>2698</v>
      </c>
      <c r="BU19" s="11">
        <v>444</v>
      </c>
      <c r="BV19" s="11">
        <v>3338</v>
      </c>
      <c r="BW19" s="11">
        <v>2386383</v>
      </c>
      <c r="BX19" s="11">
        <v>5604.6</v>
      </c>
      <c r="BY19" s="11">
        <v>22364</v>
      </c>
      <c r="BZ19" s="11">
        <v>119117</v>
      </c>
      <c r="CA19" s="11">
        <v>6844</v>
      </c>
      <c r="CB19" s="11">
        <v>14494</v>
      </c>
      <c r="CC19" s="11">
        <v>2701</v>
      </c>
      <c r="CD19" s="11">
        <v>461</v>
      </c>
      <c r="CE19" s="11">
        <v>321842</v>
      </c>
      <c r="CF19" s="11">
        <v>427651</v>
      </c>
      <c r="CG19" s="11">
        <v>971</v>
      </c>
      <c r="CH19" s="11">
        <v>54070</v>
      </c>
      <c r="CI19" s="11">
        <v>4924</v>
      </c>
      <c r="CJ19" s="11">
        <v>9627</v>
      </c>
      <c r="CK19" s="24">
        <f t="shared" si="9"/>
        <v>14551</v>
      </c>
      <c r="CL19" s="11">
        <v>5882</v>
      </c>
      <c r="CM19" s="11">
        <v>519</v>
      </c>
      <c r="CN19" s="11">
        <v>177</v>
      </c>
      <c r="CO19" s="11">
        <v>2630</v>
      </c>
      <c r="CP19" s="11">
        <v>2879</v>
      </c>
      <c r="CQ19" s="24">
        <f t="shared" si="10"/>
        <v>5509</v>
      </c>
      <c r="CR19" s="11">
        <v>3183</v>
      </c>
      <c r="CS19" s="11">
        <v>288</v>
      </c>
      <c r="CT19" s="11">
        <v>0</v>
      </c>
      <c r="CU19" s="11">
        <v>489</v>
      </c>
      <c r="CV19" s="11">
        <v>11818</v>
      </c>
      <c r="CW19" s="11">
        <v>0</v>
      </c>
      <c r="CX19" s="11">
        <v>0</v>
      </c>
      <c r="CY19" s="11">
        <v>877</v>
      </c>
      <c r="CZ19" s="11">
        <v>97</v>
      </c>
      <c r="DA19" s="11">
        <v>146.5</v>
      </c>
      <c r="DB19" s="11">
        <v>54267</v>
      </c>
      <c r="DC19" s="11">
        <v>1716</v>
      </c>
    </row>
    <row r="20" spans="1:107" ht="12.75">
      <c r="A20" s="10" t="s">
        <v>153</v>
      </c>
      <c r="B20" s="11">
        <v>0</v>
      </c>
      <c r="C20" s="22">
        <f t="shared" si="0"/>
        <v>12.6</v>
      </c>
      <c r="D20" s="12">
        <v>12.6</v>
      </c>
      <c r="E20" s="12">
        <v>0</v>
      </c>
      <c r="F20" s="12">
        <v>26.5</v>
      </c>
      <c r="G20" s="12">
        <v>20</v>
      </c>
      <c r="H20" s="12">
        <v>0</v>
      </c>
      <c r="I20" s="12">
        <v>16.98</v>
      </c>
      <c r="J20" s="22">
        <f t="shared" si="1"/>
        <v>56.08</v>
      </c>
      <c r="K20" s="13">
        <v>909732</v>
      </c>
      <c r="L20" s="13">
        <v>793872</v>
      </c>
      <c r="M20" s="23">
        <f t="shared" si="2"/>
        <v>115860</v>
      </c>
      <c r="N20" s="669">
        <v>1102899</v>
      </c>
      <c r="O20" s="23">
        <f t="shared" si="3"/>
        <v>2012631</v>
      </c>
      <c r="P20" s="13">
        <v>228114</v>
      </c>
      <c r="Q20" s="13">
        <v>254956</v>
      </c>
      <c r="R20" s="13">
        <v>254956</v>
      </c>
      <c r="S20" s="13">
        <v>0</v>
      </c>
      <c r="T20" s="23">
        <f t="shared" si="4"/>
        <v>296665</v>
      </c>
      <c r="U20" s="13">
        <v>171202</v>
      </c>
      <c r="V20" s="13">
        <v>125463</v>
      </c>
      <c r="W20" s="13">
        <v>15378</v>
      </c>
      <c r="X20" s="13">
        <v>2274</v>
      </c>
      <c r="Y20" s="13">
        <v>266516</v>
      </c>
      <c r="Z20" s="13">
        <v>266516</v>
      </c>
      <c r="AA20" s="13">
        <v>4315</v>
      </c>
      <c r="AB20" s="13">
        <v>0</v>
      </c>
      <c r="AC20" s="23">
        <f t="shared" si="5"/>
        <v>840104</v>
      </c>
      <c r="AD20" s="13">
        <v>17129</v>
      </c>
      <c r="AE20" s="13">
        <v>12812.51</v>
      </c>
      <c r="AF20" s="13">
        <v>120968</v>
      </c>
      <c r="AG20" s="13" t="s">
        <v>307</v>
      </c>
      <c r="AH20" s="13">
        <v>195178.8</v>
      </c>
      <c r="AI20" s="23">
        <f t="shared" si="6"/>
        <v>3426937.3099999996</v>
      </c>
      <c r="AJ20" s="13">
        <v>13669.63</v>
      </c>
      <c r="AK20" s="23">
        <f t="shared" si="7"/>
        <v>3440606.9399999995</v>
      </c>
      <c r="AL20" s="24">
        <f t="shared" si="8"/>
        <v>12493</v>
      </c>
      <c r="AM20" s="11">
        <v>15060</v>
      </c>
      <c r="AN20" s="11">
        <v>12164</v>
      </c>
      <c r="AO20" s="11">
        <v>4416</v>
      </c>
      <c r="AP20" s="11">
        <v>11568</v>
      </c>
      <c r="AQ20" s="11">
        <v>627</v>
      </c>
      <c r="AR20" s="11" t="s">
        <v>307</v>
      </c>
      <c r="AS20" s="11">
        <v>329</v>
      </c>
      <c r="AT20" s="11" t="s">
        <v>307</v>
      </c>
      <c r="AU20" s="11">
        <v>11</v>
      </c>
      <c r="AV20" s="11">
        <v>535</v>
      </c>
      <c r="AW20" s="11">
        <v>521</v>
      </c>
      <c r="AX20" s="11">
        <v>521</v>
      </c>
      <c r="AY20" s="11">
        <v>0</v>
      </c>
      <c r="AZ20" s="11">
        <v>0</v>
      </c>
      <c r="BA20" s="11">
        <v>0</v>
      </c>
      <c r="BB20" s="11">
        <v>2146</v>
      </c>
      <c r="BC20" s="11">
        <v>5</v>
      </c>
      <c r="BD20" s="11">
        <v>14</v>
      </c>
      <c r="BE20" s="11">
        <v>17</v>
      </c>
      <c r="BF20" s="11">
        <v>64</v>
      </c>
      <c r="BG20" s="11">
        <v>109</v>
      </c>
      <c r="BH20" s="11">
        <v>6</v>
      </c>
      <c r="BI20" s="11">
        <v>0</v>
      </c>
      <c r="BJ20" s="24">
        <f t="shared" si="11"/>
        <v>802400</v>
      </c>
      <c r="BK20" s="11">
        <v>566271</v>
      </c>
      <c r="BL20" s="11">
        <v>685401</v>
      </c>
      <c r="BM20" s="11">
        <v>11998</v>
      </c>
      <c r="BN20" s="11">
        <v>85732</v>
      </c>
      <c r="BO20" s="11">
        <v>15372</v>
      </c>
      <c r="BP20" s="11">
        <v>15895</v>
      </c>
      <c r="BQ20" s="11">
        <v>12242</v>
      </c>
      <c r="BR20" s="11">
        <v>3572</v>
      </c>
      <c r="BS20" s="11">
        <v>3572</v>
      </c>
      <c r="BT20" s="11">
        <v>1276</v>
      </c>
      <c r="BU20" s="11">
        <v>1317</v>
      </c>
      <c r="BV20" s="11">
        <v>2984</v>
      </c>
      <c r="BW20" s="11">
        <v>70713</v>
      </c>
      <c r="BX20" s="11">
        <v>831</v>
      </c>
      <c r="BY20" s="11">
        <v>16111</v>
      </c>
      <c r="BZ20" s="11">
        <v>433</v>
      </c>
      <c r="CA20" s="11">
        <v>10768</v>
      </c>
      <c r="CB20" s="11">
        <v>5185</v>
      </c>
      <c r="CC20" s="11">
        <v>224</v>
      </c>
      <c r="CD20" s="11">
        <v>0</v>
      </c>
      <c r="CE20" s="11">
        <v>80239</v>
      </c>
      <c r="CF20" s="11">
        <v>105430</v>
      </c>
      <c r="CG20" s="11">
        <v>294</v>
      </c>
      <c r="CH20" s="11">
        <v>30468</v>
      </c>
      <c r="CI20" s="11">
        <v>2851</v>
      </c>
      <c r="CJ20" s="11">
        <v>2466</v>
      </c>
      <c r="CK20" s="24">
        <f t="shared" si="9"/>
        <v>5317</v>
      </c>
      <c r="CL20" s="11">
        <v>3660</v>
      </c>
      <c r="CM20" s="11">
        <v>147</v>
      </c>
      <c r="CN20" s="11">
        <v>328</v>
      </c>
      <c r="CO20" s="11">
        <v>2783</v>
      </c>
      <c r="CP20" s="11">
        <v>3385</v>
      </c>
      <c r="CQ20" s="24">
        <f t="shared" si="10"/>
        <v>6168</v>
      </c>
      <c r="CR20" s="11">
        <v>3710</v>
      </c>
      <c r="CS20" s="11">
        <v>8</v>
      </c>
      <c r="CT20" s="11">
        <v>728</v>
      </c>
      <c r="CU20" s="11">
        <v>221</v>
      </c>
      <c r="CV20" s="11">
        <v>5449</v>
      </c>
      <c r="CW20" s="11">
        <v>0</v>
      </c>
      <c r="CX20" s="11">
        <v>0</v>
      </c>
      <c r="CY20" s="11">
        <v>0</v>
      </c>
      <c r="CZ20" s="11">
        <v>86</v>
      </c>
      <c r="DA20" s="11">
        <v>123</v>
      </c>
      <c r="DB20" s="11">
        <v>24899</v>
      </c>
      <c r="DC20" s="11">
        <v>3317</v>
      </c>
    </row>
    <row r="21" spans="1:107" ht="12.75">
      <c r="A21" s="10" t="s">
        <v>154</v>
      </c>
      <c r="B21" s="11">
        <v>1</v>
      </c>
      <c r="C21" s="22">
        <f t="shared" si="0"/>
        <v>46.8</v>
      </c>
      <c r="D21" s="12">
        <v>31</v>
      </c>
      <c r="E21" s="12">
        <v>15.8</v>
      </c>
      <c r="F21" s="12">
        <v>47.8</v>
      </c>
      <c r="G21" s="12">
        <v>38.9</v>
      </c>
      <c r="H21" s="12">
        <v>0</v>
      </c>
      <c r="I21" s="12">
        <v>45.15</v>
      </c>
      <c r="J21" s="22">
        <f t="shared" si="1"/>
        <v>139.75</v>
      </c>
      <c r="K21" s="13">
        <v>3287615.19</v>
      </c>
      <c r="L21" s="13">
        <v>2405419.38</v>
      </c>
      <c r="M21" s="23">
        <f t="shared" si="2"/>
        <v>882195.81</v>
      </c>
      <c r="N21" s="669">
        <v>1790873.91</v>
      </c>
      <c r="O21" s="23">
        <f t="shared" si="3"/>
        <v>5078489.1</v>
      </c>
      <c r="P21" s="13">
        <v>707925.68</v>
      </c>
      <c r="Q21" s="13">
        <v>750940.83</v>
      </c>
      <c r="R21" s="13">
        <v>750940.83</v>
      </c>
      <c r="S21" s="13">
        <v>0</v>
      </c>
      <c r="T21" s="23">
        <f t="shared" si="4"/>
        <v>655468</v>
      </c>
      <c r="U21" s="13">
        <v>490426</v>
      </c>
      <c r="V21" s="13">
        <v>165042</v>
      </c>
      <c r="W21" s="13">
        <v>130520</v>
      </c>
      <c r="X21" s="13">
        <v>38708.72</v>
      </c>
      <c r="Y21" s="13">
        <v>975971</v>
      </c>
      <c r="Z21" s="13">
        <v>627259</v>
      </c>
      <c r="AA21" s="13">
        <v>109092.9</v>
      </c>
      <c r="AB21" s="13">
        <v>0</v>
      </c>
      <c r="AC21" s="23">
        <f t="shared" si="5"/>
        <v>2660701.4499999997</v>
      </c>
      <c r="AD21" s="13">
        <v>44653.53</v>
      </c>
      <c r="AE21" s="13">
        <v>265210.43</v>
      </c>
      <c r="AF21" s="13">
        <v>1008139.89</v>
      </c>
      <c r="AG21" s="13">
        <v>109356</v>
      </c>
      <c r="AH21" s="13">
        <v>355567.73</v>
      </c>
      <c r="AI21" s="23">
        <f t="shared" si="6"/>
        <v>10230043.809999999</v>
      </c>
      <c r="AJ21" s="13">
        <v>1930930.27</v>
      </c>
      <c r="AK21" s="23">
        <f t="shared" si="7"/>
        <v>12160974.079999998</v>
      </c>
      <c r="AL21" s="24">
        <f t="shared" si="8"/>
        <v>31626</v>
      </c>
      <c r="AM21" s="11">
        <v>105533</v>
      </c>
      <c r="AN21" s="11">
        <v>27776</v>
      </c>
      <c r="AO21" s="11">
        <v>84026</v>
      </c>
      <c r="AP21" s="11">
        <v>21047</v>
      </c>
      <c r="AQ21" s="11">
        <v>6729</v>
      </c>
      <c r="AR21" s="11">
        <v>3340</v>
      </c>
      <c r="AS21" s="11">
        <v>496</v>
      </c>
      <c r="AT21" s="11">
        <v>14</v>
      </c>
      <c r="AU21" s="11">
        <v>3985</v>
      </c>
      <c r="AV21" s="11">
        <v>10</v>
      </c>
      <c r="AW21" s="11">
        <v>26</v>
      </c>
      <c r="AX21" s="11">
        <v>26</v>
      </c>
      <c r="AY21" s="11">
        <v>11</v>
      </c>
      <c r="AZ21" s="11">
        <v>15</v>
      </c>
      <c r="BA21" s="11">
        <v>4330</v>
      </c>
      <c r="BB21" s="11">
        <v>37068</v>
      </c>
      <c r="BC21" s="11">
        <v>8</v>
      </c>
      <c r="BD21" s="11">
        <v>1006</v>
      </c>
      <c r="BE21" s="11">
        <v>39</v>
      </c>
      <c r="BF21" s="11">
        <v>467</v>
      </c>
      <c r="BG21" s="11">
        <v>539</v>
      </c>
      <c r="BH21" s="11">
        <v>458</v>
      </c>
      <c r="BI21" s="11">
        <v>2</v>
      </c>
      <c r="BJ21" s="24">
        <f t="shared" si="11"/>
        <v>1649455</v>
      </c>
      <c r="BK21" s="11">
        <v>1102167</v>
      </c>
      <c r="BL21" s="11">
        <v>1335749</v>
      </c>
      <c r="BM21" s="11">
        <v>108647</v>
      </c>
      <c r="BN21" s="11">
        <v>292959</v>
      </c>
      <c r="BO21" s="11">
        <v>20733</v>
      </c>
      <c r="BP21" s="11">
        <v>14</v>
      </c>
      <c r="BQ21" s="11">
        <v>622192</v>
      </c>
      <c r="BR21" s="11">
        <v>4177</v>
      </c>
      <c r="BS21" s="11" t="s">
        <v>307</v>
      </c>
      <c r="BT21" s="11">
        <v>2758</v>
      </c>
      <c r="BU21" s="11">
        <v>1112</v>
      </c>
      <c r="BV21" s="11">
        <v>12365</v>
      </c>
      <c r="BW21" s="11">
        <v>4432729</v>
      </c>
      <c r="BX21" s="11">
        <v>5885</v>
      </c>
      <c r="BY21" s="11">
        <v>140195</v>
      </c>
      <c r="BZ21" s="11">
        <v>11589</v>
      </c>
      <c r="CA21" s="11">
        <v>12060</v>
      </c>
      <c r="CB21" s="11">
        <v>5253</v>
      </c>
      <c r="CC21" s="11">
        <v>5836</v>
      </c>
      <c r="CD21" s="11">
        <v>772</v>
      </c>
      <c r="CE21" s="11">
        <v>328153</v>
      </c>
      <c r="CF21" s="11">
        <v>360776</v>
      </c>
      <c r="CG21" s="11">
        <v>294</v>
      </c>
      <c r="CH21" s="11">
        <v>229353</v>
      </c>
      <c r="CI21" s="11">
        <v>5987</v>
      </c>
      <c r="CJ21" s="11">
        <v>8549</v>
      </c>
      <c r="CK21" s="24">
        <f t="shared" si="9"/>
        <v>14536</v>
      </c>
      <c r="CL21" s="11">
        <v>8280</v>
      </c>
      <c r="CM21" s="11">
        <v>937</v>
      </c>
      <c r="CN21" s="11">
        <v>13925</v>
      </c>
      <c r="CO21" s="11">
        <v>2432</v>
      </c>
      <c r="CP21" s="11">
        <v>9951</v>
      </c>
      <c r="CQ21" s="24">
        <f t="shared" si="10"/>
        <v>12383</v>
      </c>
      <c r="CR21" s="11">
        <v>3649</v>
      </c>
      <c r="CS21" s="11">
        <v>331</v>
      </c>
      <c r="CT21" s="11">
        <v>9032</v>
      </c>
      <c r="CU21" s="11">
        <v>542</v>
      </c>
      <c r="CV21" s="11">
        <v>15031</v>
      </c>
      <c r="CW21" s="11">
        <v>274</v>
      </c>
      <c r="CX21" s="11">
        <v>5742</v>
      </c>
      <c r="CY21" s="11">
        <v>6805</v>
      </c>
      <c r="CZ21" s="11">
        <v>168</v>
      </c>
      <c r="DA21" s="11">
        <v>243</v>
      </c>
      <c r="DB21" s="11">
        <v>70501</v>
      </c>
      <c r="DC21" s="11">
        <v>6516</v>
      </c>
    </row>
    <row r="22" spans="1:107" ht="12.75">
      <c r="A22" s="10" t="s">
        <v>155</v>
      </c>
      <c r="B22" s="11">
        <v>1</v>
      </c>
      <c r="C22" s="22">
        <f t="shared" si="0"/>
        <v>26.65</v>
      </c>
      <c r="D22" s="12">
        <v>26.65</v>
      </c>
      <c r="E22" s="12">
        <v>0</v>
      </c>
      <c r="F22" s="12">
        <v>61.2</v>
      </c>
      <c r="G22" s="12">
        <v>35.84</v>
      </c>
      <c r="H22" s="12">
        <v>0</v>
      </c>
      <c r="I22" s="12">
        <v>35.895767368225</v>
      </c>
      <c r="J22" s="22">
        <f t="shared" si="1"/>
        <v>123.74576736822499</v>
      </c>
      <c r="K22" s="13">
        <v>1814980.03</v>
      </c>
      <c r="L22" s="13">
        <v>1814980.03</v>
      </c>
      <c r="M22" s="23">
        <f t="shared" si="2"/>
        <v>0</v>
      </c>
      <c r="N22" s="669">
        <v>2450091.21</v>
      </c>
      <c r="O22" s="23">
        <f t="shared" si="3"/>
        <v>4265071.24</v>
      </c>
      <c r="P22" s="13">
        <v>616718</v>
      </c>
      <c r="Q22" s="13">
        <v>388918</v>
      </c>
      <c r="R22" s="13">
        <v>378522</v>
      </c>
      <c r="S22" s="13">
        <v>0</v>
      </c>
      <c r="T22" s="23">
        <f t="shared" si="4"/>
        <v>762172</v>
      </c>
      <c r="U22" s="13">
        <v>550571</v>
      </c>
      <c r="V22" s="13">
        <v>211601</v>
      </c>
      <c r="W22" s="13">
        <v>145838</v>
      </c>
      <c r="X22" s="13">
        <v>7819</v>
      </c>
      <c r="Y22" s="13">
        <v>1222139</v>
      </c>
      <c r="Z22" s="13">
        <v>484457</v>
      </c>
      <c r="AA22" s="13">
        <v>62032.18</v>
      </c>
      <c r="AB22" s="13">
        <v>89091</v>
      </c>
      <c r="AC22" s="23">
        <f t="shared" si="5"/>
        <v>2678009.18</v>
      </c>
      <c r="AD22" s="13">
        <v>21220.21</v>
      </c>
      <c r="AE22" s="13">
        <v>27607.38</v>
      </c>
      <c r="AF22" s="13">
        <v>229399.01</v>
      </c>
      <c r="AG22" s="13">
        <v>71806.28</v>
      </c>
      <c r="AH22" s="13">
        <v>269214.86</v>
      </c>
      <c r="AI22" s="23">
        <f t="shared" si="6"/>
        <v>8179046.16</v>
      </c>
      <c r="AJ22" s="13">
        <v>0</v>
      </c>
      <c r="AK22" s="23">
        <f t="shared" si="7"/>
        <v>8179046.16</v>
      </c>
      <c r="AL22" s="24">
        <f t="shared" si="8"/>
        <v>28826</v>
      </c>
      <c r="AM22" s="11">
        <v>23656</v>
      </c>
      <c r="AN22" s="11">
        <v>26771</v>
      </c>
      <c r="AO22" s="11">
        <v>362</v>
      </c>
      <c r="AP22" s="11">
        <v>11686</v>
      </c>
      <c r="AQ22" s="11">
        <v>15085</v>
      </c>
      <c r="AR22" s="11">
        <v>1483</v>
      </c>
      <c r="AS22" s="11">
        <v>572</v>
      </c>
      <c r="AT22" s="11">
        <v>0</v>
      </c>
      <c r="AU22" s="11">
        <v>17575</v>
      </c>
      <c r="AV22" s="11">
        <v>0</v>
      </c>
      <c r="AW22" s="11">
        <v>216</v>
      </c>
      <c r="AX22" s="11">
        <v>216</v>
      </c>
      <c r="AY22" s="11">
        <v>0</v>
      </c>
      <c r="AZ22" s="11">
        <v>1</v>
      </c>
      <c r="BA22" s="11">
        <v>2552</v>
      </c>
      <c r="BB22" s="11">
        <v>46570</v>
      </c>
      <c r="BC22" s="11">
        <v>52.5</v>
      </c>
      <c r="BD22" s="11">
        <v>54</v>
      </c>
      <c r="BE22" s="11">
        <v>55</v>
      </c>
      <c r="BF22" s="11">
        <v>235</v>
      </c>
      <c r="BG22" s="11">
        <v>424</v>
      </c>
      <c r="BH22" s="11">
        <v>66</v>
      </c>
      <c r="BI22" s="11">
        <v>6</v>
      </c>
      <c r="BJ22" s="24">
        <f t="shared" si="11"/>
        <v>1136609</v>
      </c>
      <c r="BK22" s="11">
        <v>828069</v>
      </c>
      <c r="BL22" s="11">
        <v>963119</v>
      </c>
      <c r="BM22" s="11">
        <v>9613</v>
      </c>
      <c r="BN22" s="11">
        <v>140783</v>
      </c>
      <c r="BO22" s="11">
        <v>32707</v>
      </c>
      <c r="BP22" s="11">
        <v>0</v>
      </c>
      <c r="BQ22" s="11">
        <v>359808</v>
      </c>
      <c r="BR22" s="11">
        <v>4456</v>
      </c>
      <c r="BS22" s="11">
        <v>4456</v>
      </c>
      <c r="BT22" s="11">
        <v>2325</v>
      </c>
      <c r="BU22" s="11">
        <v>1062</v>
      </c>
      <c r="BV22" s="11">
        <v>7997</v>
      </c>
      <c r="BW22" s="11">
        <v>2465059</v>
      </c>
      <c r="BX22" s="11">
        <v>6709.5</v>
      </c>
      <c r="BY22" s="11">
        <v>14444</v>
      </c>
      <c r="BZ22" s="11">
        <v>92881</v>
      </c>
      <c r="CA22" s="11">
        <v>59862</v>
      </c>
      <c r="CB22" s="11">
        <v>132641</v>
      </c>
      <c r="CC22" s="11">
        <v>1017</v>
      </c>
      <c r="CD22" s="11">
        <v>50</v>
      </c>
      <c r="CE22" s="11">
        <v>356881</v>
      </c>
      <c r="CF22" s="11">
        <v>208799</v>
      </c>
      <c r="CG22" s="11">
        <v>423</v>
      </c>
      <c r="CH22" s="11">
        <v>34056</v>
      </c>
      <c r="CI22" s="11">
        <v>3689</v>
      </c>
      <c r="CJ22" s="11">
        <v>6260</v>
      </c>
      <c r="CK22" s="24">
        <f t="shared" si="9"/>
        <v>9949</v>
      </c>
      <c r="CL22" s="11">
        <v>6692</v>
      </c>
      <c r="CM22" s="11">
        <v>610</v>
      </c>
      <c r="CN22" s="11">
        <v>15709</v>
      </c>
      <c r="CO22" s="11">
        <v>1689</v>
      </c>
      <c r="CP22" s="11">
        <v>6936</v>
      </c>
      <c r="CQ22" s="24">
        <f t="shared" si="10"/>
        <v>8625</v>
      </c>
      <c r="CR22" s="11">
        <v>5088</v>
      </c>
      <c r="CS22" s="11">
        <v>949</v>
      </c>
      <c r="CT22" s="11">
        <v>13369</v>
      </c>
      <c r="CU22" s="11">
        <v>342</v>
      </c>
      <c r="CV22" s="11">
        <v>8574</v>
      </c>
      <c r="CW22" s="11">
        <v>0</v>
      </c>
      <c r="CX22" s="11">
        <v>0</v>
      </c>
      <c r="CY22" s="11">
        <v>7337</v>
      </c>
      <c r="CZ22" s="11">
        <v>81</v>
      </c>
      <c r="DA22" s="11">
        <v>263</v>
      </c>
      <c r="DB22" s="11">
        <v>46718</v>
      </c>
      <c r="DC22" s="11">
        <v>849</v>
      </c>
    </row>
    <row r="23" spans="1:107" ht="12.75">
      <c r="A23" s="10" t="s">
        <v>156</v>
      </c>
      <c r="B23" s="11">
        <v>1</v>
      </c>
      <c r="C23" s="22">
        <f t="shared" si="0"/>
        <v>32.269999999999996</v>
      </c>
      <c r="D23" s="12">
        <v>27.27</v>
      </c>
      <c r="E23" s="12">
        <v>5</v>
      </c>
      <c r="F23" s="12">
        <v>53.75</v>
      </c>
      <c r="G23" s="12">
        <v>25</v>
      </c>
      <c r="H23" s="12">
        <v>0</v>
      </c>
      <c r="I23" s="12">
        <v>37.22</v>
      </c>
      <c r="J23" s="22">
        <f t="shared" si="1"/>
        <v>123.24</v>
      </c>
      <c r="K23" s="13">
        <v>2362388</v>
      </c>
      <c r="L23" s="13">
        <v>1993707</v>
      </c>
      <c r="M23" s="23">
        <f t="shared" si="2"/>
        <v>368681</v>
      </c>
      <c r="N23" s="669">
        <v>2396259</v>
      </c>
      <c r="O23" s="23">
        <f t="shared" si="3"/>
        <v>4758647</v>
      </c>
      <c r="P23" s="13">
        <v>759408</v>
      </c>
      <c r="Q23" s="13">
        <v>347504</v>
      </c>
      <c r="R23" s="13">
        <v>347244</v>
      </c>
      <c r="S23" s="13">
        <v>260</v>
      </c>
      <c r="T23" s="23">
        <f t="shared" si="4"/>
        <v>311053</v>
      </c>
      <c r="U23" s="13">
        <v>184672</v>
      </c>
      <c r="V23" s="13">
        <v>126381</v>
      </c>
      <c r="W23" s="13">
        <v>2839</v>
      </c>
      <c r="X23" s="13">
        <v>21632</v>
      </c>
      <c r="Y23" s="13">
        <v>921484</v>
      </c>
      <c r="Z23" s="13">
        <v>920677</v>
      </c>
      <c r="AA23" s="13">
        <v>60643</v>
      </c>
      <c r="AB23" s="13">
        <v>0</v>
      </c>
      <c r="AC23" s="23">
        <f t="shared" si="5"/>
        <v>1665155</v>
      </c>
      <c r="AD23" s="13">
        <v>24000</v>
      </c>
      <c r="AE23" s="13">
        <v>22326</v>
      </c>
      <c r="AF23" s="13">
        <v>322689</v>
      </c>
      <c r="AG23" s="13">
        <v>153504</v>
      </c>
      <c r="AH23" s="13">
        <v>530913</v>
      </c>
      <c r="AI23" s="23">
        <f t="shared" si="6"/>
        <v>8236642</v>
      </c>
      <c r="AJ23" s="13">
        <v>1698240</v>
      </c>
      <c r="AK23" s="23">
        <f t="shared" si="7"/>
        <v>9934882</v>
      </c>
      <c r="AL23" s="24">
        <f t="shared" si="8"/>
        <v>91158</v>
      </c>
      <c r="AM23" s="11" t="s">
        <v>307</v>
      </c>
      <c r="AN23" s="11">
        <v>89845</v>
      </c>
      <c r="AO23" s="11" t="s">
        <v>307</v>
      </c>
      <c r="AP23" s="11">
        <v>6860</v>
      </c>
      <c r="AQ23" s="11">
        <v>82985</v>
      </c>
      <c r="AR23" s="11">
        <v>284</v>
      </c>
      <c r="AS23" s="11">
        <v>477</v>
      </c>
      <c r="AT23" s="11">
        <v>552</v>
      </c>
      <c r="AU23" s="11">
        <v>1241</v>
      </c>
      <c r="AV23" s="11">
        <v>0</v>
      </c>
      <c r="AW23" s="11">
        <v>18</v>
      </c>
      <c r="AX23" s="11">
        <v>18</v>
      </c>
      <c r="AY23" s="11">
        <v>10</v>
      </c>
      <c r="AZ23" s="11">
        <v>0</v>
      </c>
      <c r="BA23" s="11" t="s">
        <v>307</v>
      </c>
      <c r="BB23" s="11">
        <v>4453</v>
      </c>
      <c r="BC23" s="11">
        <v>15</v>
      </c>
      <c r="BD23" s="11">
        <v>0</v>
      </c>
      <c r="BE23" s="11">
        <v>0</v>
      </c>
      <c r="BF23" s="11">
        <v>115</v>
      </c>
      <c r="BG23" s="11">
        <v>55</v>
      </c>
      <c r="BH23" s="11">
        <v>99</v>
      </c>
      <c r="BI23" s="11">
        <v>0</v>
      </c>
      <c r="BJ23" s="24">
        <f t="shared" si="11"/>
        <v>1282750</v>
      </c>
      <c r="BK23" s="11">
        <v>926646</v>
      </c>
      <c r="BL23" s="11">
        <v>997025</v>
      </c>
      <c r="BM23" s="11">
        <v>4589</v>
      </c>
      <c r="BN23" s="11">
        <v>216976</v>
      </c>
      <c r="BO23" s="11">
        <v>61429</v>
      </c>
      <c r="BP23" s="11">
        <v>7320</v>
      </c>
      <c r="BQ23" s="11">
        <v>249963</v>
      </c>
      <c r="BR23" s="11">
        <v>1031</v>
      </c>
      <c r="BS23" s="11">
        <v>1030</v>
      </c>
      <c r="BT23" s="11">
        <v>465</v>
      </c>
      <c r="BU23" s="11">
        <v>405</v>
      </c>
      <c r="BV23" s="11">
        <v>48021</v>
      </c>
      <c r="BW23" s="11">
        <v>1678706</v>
      </c>
      <c r="BX23" s="11">
        <v>2812</v>
      </c>
      <c r="BY23" s="11">
        <v>10370</v>
      </c>
      <c r="BZ23" s="11">
        <v>3001</v>
      </c>
      <c r="CA23" s="11">
        <v>22050</v>
      </c>
      <c r="CB23" s="11">
        <v>10227</v>
      </c>
      <c r="CC23" s="11">
        <v>1113</v>
      </c>
      <c r="CD23" s="11">
        <v>63143</v>
      </c>
      <c r="CE23" s="11">
        <v>414261</v>
      </c>
      <c r="CF23" s="11">
        <v>179728</v>
      </c>
      <c r="CG23" s="11">
        <v>252688</v>
      </c>
      <c r="CH23" s="11">
        <v>39323</v>
      </c>
      <c r="CI23" s="11">
        <v>3297</v>
      </c>
      <c r="CJ23" s="11">
        <v>4203</v>
      </c>
      <c r="CK23" s="24">
        <f t="shared" si="9"/>
        <v>7500</v>
      </c>
      <c r="CL23" s="11">
        <v>6040</v>
      </c>
      <c r="CM23" s="11">
        <v>326</v>
      </c>
      <c r="CN23" s="11">
        <v>5271</v>
      </c>
      <c r="CO23" s="11">
        <v>6916</v>
      </c>
      <c r="CP23" s="11">
        <v>17935</v>
      </c>
      <c r="CQ23" s="24">
        <f t="shared" si="10"/>
        <v>24851</v>
      </c>
      <c r="CR23" s="11">
        <v>17913</v>
      </c>
      <c r="CS23" s="11">
        <v>2661</v>
      </c>
      <c r="CT23" s="11">
        <v>9257</v>
      </c>
      <c r="CU23" s="11">
        <v>730</v>
      </c>
      <c r="CV23" s="11">
        <v>19467</v>
      </c>
      <c r="CW23" s="11">
        <v>1878</v>
      </c>
      <c r="CX23" s="11">
        <v>18105</v>
      </c>
      <c r="CY23" s="11">
        <v>1362</v>
      </c>
      <c r="CZ23" s="11">
        <v>89</v>
      </c>
      <c r="DA23" s="11">
        <v>179</v>
      </c>
      <c r="DB23" s="11">
        <v>31623</v>
      </c>
      <c r="DC23" s="11">
        <v>2564</v>
      </c>
    </row>
    <row r="24" spans="1:107" ht="12.75">
      <c r="A24" s="10" t="s">
        <v>157</v>
      </c>
      <c r="B24" s="11">
        <v>0</v>
      </c>
      <c r="C24" s="22">
        <f t="shared" si="0"/>
        <v>13</v>
      </c>
      <c r="D24" s="12">
        <v>13</v>
      </c>
      <c r="E24" s="12">
        <v>0</v>
      </c>
      <c r="F24" s="12">
        <v>37.75</v>
      </c>
      <c r="G24" s="12">
        <v>28.5</v>
      </c>
      <c r="H24" s="12">
        <v>0</v>
      </c>
      <c r="I24" s="12">
        <v>11.52</v>
      </c>
      <c r="J24" s="22">
        <f t="shared" si="1"/>
        <v>62.269999999999996</v>
      </c>
      <c r="K24" s="13">
        <v>972974</v>
      </c>
      <c r="L24" s="13">
        <v>972974</v>
      </c>
      <c r="M24" s="23">
        <f t="shared" si="2"/>
        <v>0</v>
      </c>
      <c r="N24" s="669">
        <v>1581594</v>
      </c>
      <c r="O24" s="23">
        <f t="shared" si="3"/>
        <v>2554568</v>
      </c>
      <c r="P24" s="13">
        <v>166642</v>
      </c>
      <c r="Q24" s="13">
        <v>190014</v>
      </c>
      <c r="R24" s="13">
        <v>190014</v>
      </c>
      <c r="S24" s="13">
        <v>6301</v>
      </c>
      <c r="T24" s="23">
        <f t="shared" si="4"/>
        <v>712522</v>
      </c>
      <c r="U24" s="13">
        <v>498387</v>
      </c>
      <c r="V24" s="13">
        <v>214135</v>
      </c>
      <c r="W24" s="13">
        <v>65148</v>
      </c>
      <c r="X24" s="13">
        <v>2723</v>
      </c>
      <c r="Y24" s="13">
        <v>630304</v>
      </c>
      <c r="Z24" s="13">
        <v>158856</v>
      </c>
      <c r="AA24" s="13">
        <v>25473</v>
      </c>
      <c r="AB24" s="13">
        <v>0</v>
      </c>
      <c r="AC24" s="23">
        <f t="shared" si="5"/>
        <v>1626184</v>
      </c>
      <c r="AD24" s="13">
        <v>27884</v>
      </c>
      <c r="AE24" s="13">
        <v>76412</v>
      </c>
      <c r="AF24" s="13">
        <v>90428</v>
      </c>
      <c r="AG24" s="13">
        <v>87361</v>
      </c>
      <c r="AH24" s="13">
        <v>147122</v>
      </c>
      <c r="AI24" s="23">
        <f t="shared" si="6"/>
        <v>4776601</v>
      </c>
      <c r="AJ24" s="13">
        <v>999122</v>
      </c>
      <c r="AK24" s="23">
        <f t="shared" si="7"/>
        <v>5775723</v>
      </c>
      <c r="AL24" s="24">
        <f t="shared" si="8"/>
        <v>7560</v>
      </c>
      <c r="AM24" s="11">
        <v>7225</v>
      </c>
      <c r="AN24" s="11">
        <v>5918</v>
      </c>
      <c r="AO24" s="11">
        <v>1242</v>
      </c>
      <c r="AP24" s="11">
        <v>3993</v>
      </c>
      <c r="AQ24" s="11">
        <v>1077</v>
      </c>
      <c r="AR24" s="11">
        <v>1295</v>
      </c>
      <c r="AS24" s="11">
        <v>343</v>
      </c>
      <c r="AT24" s="11">
        <v>4</v>
      </c>
      <c r="AU24" s="11">
        <v>7790</v>
      </c>
      <c r="AV24" s="11">
        <v>0</v>
      </c>
      <c r="AW24" s="11">
        <v>17</v>
      </c>
      <c r="AX24" s="11">
        <v>17</v>
      </c>
      <c r="AY24" s="11">
        <v>14</v>
      </c>
      <c r="AZ24" s="11">
        <v>3</v>
      </c>
      <c r="BA24" s="11">
        <v>85</v>
      </c>
      <c r="BB24" s="11">
        <v>5579</v>
      </c>
      <c r="BC24" s="11">
        <v>42</v>
      </c>
      <c r="BD24" s="11">
        <v>149</v>
      </c>
      <c r="BE24" s="11">
        <v>13</v>
      </c>
      <c r="BF24" s="11">
        <v>0</v>
      </c>
      <c r="BG24" s="11">
        <v>112</v>
      </c>
      <c r="BH24" s="11">
        <v>558</v>
      </c>
      <c r="BI24" s="11">
        <v>28</v>
      </c>
      <c r="BJ24" s="24">
        <f t="shared" si="11"/>
        <v>744291</v>
      </c>
      <c r="BK24" s="11">
        <v>624566</v>
      </c>
      <c r="BL24" s="11">
        <v>569110</v>
      </c>
      <c r="BM24" s="11">
        <v>2891</v>
      </c>
      <c r="BN24" s="11">
        <v>111998</v>
      </c>
      <c r="BO24" s="11">
        <v>37551</v>
      </c>
      <c r="BP24" s="11">
        <v>25632</v>
      </c>
      <c r="BQ24" s="11">
        <v>311848</v>
      </c>
      <c r="BR24" s="11">
        <v>3118</v>
      </c>
      <c r="BS24" s="11">
        <v>3099</v>
      </c>
      <c r="BT24" s="11">
        <v>1485</v>
      </c>
      <c r="BU24" s="11">
        <v>828</v>
      </c>
      <c r="BV24" s="11">
        <v>3930</v>
      </c>
      <c r="BW24" s="11">
        <v>2120436</v>
      </c>
      <c r="BX24" s="11">
        <v>4694</v>
      </c>
      <c r="BY24" s="11">
        <v>24323</v>
      </c>
      <c r="BZ24" s="11">
        <v>37053</v>
      </c>
      <c r="CA24" s="11">
        <v>2183</v>
      </c>
      <c r="CB24" s="11">
        <v>5379</v>
      </c>
      <c r="CC24" s="11">
        <v>2592</v>
      </c>
      <c r="CD24" s="11">
        <v>5561</v>
      </c>
      <c r="CE24" s="11">
        <v>171475</v>
      </c>
      <c r="CF24" s="11">
        <v>196328</v>
      </c>
      <c r="CG24" s="11">
        <v>313</v>
      </c>
      <c r="CH24" s="11">
        <v>27362</v>
      </c>
      <c r="CI24" s="11">
        <v>2202</v>
      </c>
      <c r="CJ24" s="11">
        <v>2838</v>
      </c>
      <c r="CK24" s="24">
        <f t="shared" si="9"/>
        <v>5040</v>
      </c>
      <c r="CL24" s="11">
        <v>2756</v>
      </c>
      <c r="CM24" s="11">
        <v>387</v>
      </c>
      <c r="CN24" s="11">
        <v>6981</v>
      </c>
      <c r="CO24" s="11">
        <v>1157</v>
      </c>
      <c r="CP24" s="11">
        <v>5867</v>
      </c>
      <c r="CQ24" s="24">
        <f t="shared" si="10"/>
        <v>7024</v>
      </c>
      <c r="CR24" s="11">
        <v>3682</v>
      </c>
      <c r="CS24" s="11">
        <v>687</v>
      </c>
      <c r="CT24" s="11">
        <v>6544</v>
      </c>
      <c r="CU24" s="11">
        <v>589</v>
      </c>
      <c r="CV24" s="11">
        <v>14282</v>
      </c>
      <c r="CW24" s="11">
        <v>0</v>
      </c>
      <c r="CX24" s="11">
        <v>0</v>
      </c>
      <c r="CY24" s="11">
        <v>2600</v>
      </c>
      <c r="CZ24" s="11">
        <v>111</v>
      </c>
      <c r="DA24" s="11">
        <v>130</v>
      </c>
      <c r="DB24" s="11">
        <v>31920</v>
      </c>
      <c r="DC24" s="11">
        <v>84</v>
      </c>
    </row>
    <row r="25" spans="1:107" ht="12.75">
      <c r="A25" s="10" t="s">
        <v>158</v>
      </c>
      <c r="B25" s="11">
        <v>0</v>
      </c>
      <c r="C25" s="22">
        <f t="shared" si="0"/>
        <v>12.2</v>
      </c>
      <c r="D25" s="12">
        <v>12.2</v>
      </c>
      <c r="E25" s="12">
        <v>0</v>
      </c>
      <c r="F25" s="12">
        <v>24.5</v>
      </c>
      <c r="G25" s="12">
        <v>18</v>
      </c>
      <c r="H25" s="12">
        <v>0</v>
      </c>
      <c r="I25" s="12">
        <v>11.26</v>
      </c>
      <c r="J25" s="22">
        <f t="shared" si="1"/>
        <v>47.96</v>
      </c>
      <c r="K25" s="13">
        <v>894468</v>
      </c>
      <c r="L25" s="13">
        <v>756799</v>
      </c>
      <c r="M25" s="23">
        <f t="shared" si="2"/>
        <v>137669</v>
      </c>
      <c r="N25" s="669">
        <v>898047</v>
      </c>
      <c r="O25" s="23">
        <f t="shared" si="3"/>
        <v>1792515</v>
      </c>
      <c r="P25" s="13">
        <v>178699</v>
      </c>
      <c r="Q25" s="13">
        <v>269749</v>
      </c>
      <c r="R25" s="13">
        <v>269749</v>
      </c>
      <c r="S25" s="13">
        <v>0</v>
      </c>
      <c r="T25" s="23">
        <f t="shared" si="4"/>
        <v>132678</v>
      </c>
      <c r="U25" s="13">
        <v>76454</v>
      </c>
      <c r="V25" s="13">
        <v>56224</v>
      </c>
      <c r="W25" s="13">
        <v>21796</v>
      </c>
      <c r="X25" s="13">
        <v>10831</v>
      </c>
      <c r="Y25" s="13">
        <v>217328</v>
      </c>
      <c r="Z25" s="13">
        <v>0</v>
      </c>
      <c r="AA25" s="13">
        <v>19157</v>
      </c>
      <c r="AB25" s="13">
        <v>0</v>
      </c>
      <c r="AC25" s="23">
        <f t="shared" si="5"/>
        <v>671539</v>
      </c>
      <c r="AD25" s="13">
        <v>6295</v>
      </c>
      <c r="AE25" s="13">
        <v>29350</v>
      </c>
      <c r="AF25" s="13">
        <v>105540</v>
      </c>
      <c r="AG25" s="13">
        <v>43039</v>
      </c>
      <c r="AH25" s="13">
        <v>149196</v>
      </c>
      <c r="AI25" s="23">
        <f t="shared" si="6"/>
        <v>2976173</v>
      </c>
      <c r="AJ25" s="13">
        <v>705572</v>
      </c>
      <c r="AK25" s="23">
        <f t="shared" si="7"/>
        <v>3681745</v>
      </c>
      <c r="AL25" s="24">
        <f t="shared" si="8"/>
        <v>10117</v>
      </c>
      <c r="AM25" s="11">
        <v>7794</v>
      </c>
      <c r="AN25" s="11">
        <v>5768</v>
      </c>
      <c r="AO25" s="11">
        <v>2000</v>
      </c>
      <c r="AP25" s="11">
        <v>4434</v>
      </c>
      <c r="AQ25" s="11">
        <v>1334</v>
      </c>
      <c r="AR25" s="11">
        <v>2068</v>
      </c>
      <c r="AS25" s="11">
        <v>2281</v>
      </c>
      <c r="AT25" s="11">
        <v>0</v>
      </c>
      <c r="AU25" s="11">
        <v>711</v>
      </c>
      <c r="AV25" s="11">
        <v>0</v>
      </c>
      <c r="AW25" s="11">
        <v>138</v>
      </c>
      <c r="AX25" s="11">
        <v>138</v>
      </c>
      <c r="AY25" s="11">
        <v>112</v>
      </c>
      <c r="AZ25" s="11">
        <v>26</v>
      </c>
      <c r="BA25" s="11">
        <v>2713</v>
      </c>
      <c r="BB25" s="11">
        <v>8030</v>
      </c>
      <c r="BC25" s="11">
        <v>17</v>
      </c>
      <c r="BD25" s="11">
        <v>311</v>
      </c>
      <c r="BE25" s="11">
        <v>0</v>
      </c>
      <c r="BF25" s="11">
        <v>24</v>
      </c>
      <c r="BG25" s="11">
        <v>341</v>
      </c>
      <c r="BH25" s="11">
        <v>223</v>
      </c>
      <c r="BI25" s="11">
        <v>0</v>
      </c>
      <c r="BJ25" s="24">
        <f t="shared" si="11"/>
        <v>241706</v>
      </c>
      <c r="BK25" s="11" t="s">
        <v>307</v>
      </c>
      <c r="BL25" s="11">
        <v>175618</v>
      </c>
      <c r="BM25" s="11">
        <v>19288</v>
      </c>
      <c r="BN25" s="11">
        <v>23867</v>
      </c>
      <c r="BO25" s="11">
        <v>42221</v>
      </c>
      <c r="BP25" s="11">
        <v>0</v>
      </c>
      <c r="BQ25" s="11">
        <v>0</v>
      </c>
      <c r="BR25" s="11">
        <v>2181</v>
      </c>
      <c r="BS25" s="11">
        <v>2181</v>
      </c>
      <c r="BT25" s="11">
        <v>691</v>
      </c>
      <c r="BU25" s="11">
        <v>290</v>
      </c>
      <c r="BV25" s="11">
        <v>15085</v>
      </c>
      <c r="BW25" s="11">
        <v>949512</v>
      </c>
      <c r="BX25" s="11">
        <v>508</v>
      </c>
      <c r="BY25" s="11">
        <v>1046</v>
      </c>
      <c r="BZ25" s="11">
        <v>19415</v>
      </c>
      <c r="CA25" s="11">
        <v>2933</v>
      </c>
      <c r="CB25" s="11">
        <v>5960</v>
      </c>
      <c r="CC25" s="11">
        <v>1417</v>
      </c>
      <c r="CD25" s="11">
        <v>0</v>
      </c>
      <c r="CE25" s="11">
        <v>76741</v>
      </c>
      <c r="CF25" s="11">
        <v>33832</v>
      </c>
      <c r="CG25" s="11">
        <v>572</v>
      </c>
      <c r="CH25" s="11">
        <v>74746</v>
      </c>
      <c r="CI25" s="11">
        <v>1831</v>
      </c>
      <c r="CJ25" s="11">
        <v>3120</v>
      </c>
      <c r="CK25" s="24">
        <f t="shared" si="9"/>
        <v>4951</v>
      </c>
      <c r="CL25" s="11">
        <v>2187</v>
      </c>
      <c r="CM25" s="11">
        <v>165</v>
      </c>
      <c r="CN25" s="11">
        <v>6432</v>
      </c>
      <c r="CO25" s="11">
        <v>726</v>
      </c>
      <c r="CP25" s="11">
        <v>8318</v>
      </c>
      <c r="CQ25" s="24">
        <f t="shared" si="10"/>
        <v>9044</v>
      </c>
      <c r="CR25" s="11">
        <v>6013</v>
      </c>
      <c r="CS25" s="11">
        <v>382</v>
      </c>
      <c r="CT25" s="11">
        <v>5777</v>
      </c>
      <c r="CU25" s="11">
        <v>299</v>
      </c>
      <c r="CV25" s="11">
        <v>7249</v>
      </c>
      <c r="CW25" s="11">
        <v>166</v>
      </c>
      <c r="CX25" s="11">
        <v>491</v>
      </c>
      <c r="CY25" s="11">
        <v>2688</v>
      </c>
      <c r="CZ25" s="11">
        <v>69</v>
      </c>
      <c r="DA25" s="11">
        <v>56</v>
      </c>
      <c r="DB25" s="11">
        <v>17974</v>
      </c>
      <c r="DC25" s="11">
        <v>637</v>
      </c>
    </row>
    <row r="26" spans="1:107" ht="12.75">
      <c r="A26" s="10" t="s">
        <v>159</v>
      </c>
      <c r="B26" s="11">
        <v>1</v>
      </c>
      <c r="C26" s="22">
        <f t="shared" si="0"/>
        <v>12.5</v>
      </c>
      <c r="D26" s="12">
        <v>8.5</v>
      </c>
      <c r="E26" s="12">
        <v>4</v>
      </c>
      <c r="F26" s="12">
        <v>23</v>
      </c>
      <c r="G26" s="12">
        <v>16</v>
      </c>
      <c r="H26" s="12">
        <v>1.5</v>
      </c>
      <c r="I26" s="12">
        <v>16.1</v>
      </c>
      <c r="J26" s="22">
        <f t="shared" si="1"/>
        <v>53.1</v>
      </c>
      <c r="K26" s="13">
        <v>911912</v>
      </c>
      <c r="L26" s="13">
        <v>596240</v>
      </c>
      <c r="M26" s="23">
        <f t="shared" si="2"/>
        <v>315672</v>
      </c>
      <c r="N26" s="669">
        <v>972505</v>
      </c>
      <c r="O26" s="23">
        <f t="shared" si="3"/>
        <v>1884417</v>
      </c>
      <c r="P26" s="13">
        <v>123522</v>
      </c>
      <c r="Q26" s="13">
        <v>206596</v>
      </c>
      <c r="R26" s="13">
        <v>202655</v>
      </c>
      <c r="S26" s="13">
        <v>3940</v>
      </c>
      <c r="T26" s="23">
        <f t="shared" si="4"/>
        <v>172648.08000000002</v>
      </c>
      <c r="U26" s="13">
        <v>137675</v>
      </c>
      <c r="V26" s="13">
        <v>34973.08</v>
      </c>
      <c r="W26" s="13">
        <v>5909.67</v>
      </c>
      <c r="X26" s="13">
        <v>71121</v>
      </c>
      <c r="Y26" s="13">
        <v>368302</v>
      </c>
      <c r="Z26" s="13">
        <v>44444.6</v>
      </c>
      <c r="AA26" s="13">
        <v>7200</v>
      </c>
      <c r="AB26" s="13">
        <v>0</v>
      </c>
      <c r="AC26" s="23">
        <f t="shared" si="5"/>
        <v>831776.75</v>
      </c>
      <c r="AD26" s="13">
        <v>5200</v>
      </c>
      <c r="AE26" s="13">
        <v>8546</v>
      </c>
      <c r="AF26" s="13">
        <v>94141</v>
      </c>
      <c r="AG26" s="13">
        <v>77121</v>
      </c>
      <c r="AH26" s="13">
        <v>125551</v>
      </c>
      <c r="AI26" s="23">
        <f t="shared" si="6"/>
        <v>3150274.75</v>
      </c>
      <c r="AJ26" s="13">
        <v>0</v>
      </c>
      <c r="AK26" s="23">
        <f t="shared" si="7"/>
        <v>3150274.75</v>
      </c>
      <c r="AL26" s="24">
        <f t="shared" si="8"/>
        <v>9694</v>
      </c>
      <c r="AM26" s="11">
        <v>15201</v>
      </c>
      <c r="AN26" s="11">
        <v>6925</v>
      </c>
      <c r="AO26" s="11">
        <v>8070</v>
      </c>
      <c r="AP26" s="11">
        <v>6173</v>
      </c>
      <c r="AQ26" s="11">
        <v>752</v>
      </c>
      <c r="AR26" s="11">
        <v>2205</v>
      </c>
      <c r="AS26" s="11">
        <v>550</v>
      </c>
      <c r="AT26" s="11">
        <v>14</v>
      </c>
      <c r="AU26" s="11">
        <v>2754</v>
      </c>
      <c r="AV26" s="11">
        <v>11436</v>
      </c>
      <c r="AW26" s="11">
        <v>26</v>
      </c>
      <c r="AX26" s="11">
        <v>26</v>
      </c>
      <c r="AY26" s="11">
        <v>3</v>
      </c>
      <c r="AZ26" s="11">
        <v>3</v>
      </c>
      <c r="BA26" s="11">
        <v>20</v>
      </c>
      <c r="BB26" s="11">
        <v>183</v>
      </c>
      <c r="BC26" s="11" t="s">
        <v>307</v>
      </c>
      <c r="BD26" s="11">
        <v>24</v>
      </c>
      <c r="BE26" s="11" t="s">
        <v>307</v>
      </c>
      <c r="BF26" s="11">
        <v>1655</v>
      </c>
      <c r="BG26" s="11">
        <v>770</v>
      </c>
      <c r="BH26" s="11">
        <v>72</v>
      </c>
      <c r="BI26" s="11" t="s">
        <v>307</v>
      </c>
      <c r="BJ26" s="24">
        <f t="shared" si="11"/>
        <v>741237</v>
      </c>
      <c r="BK26" s="11">
        <v>434611</v>
      </c>
      <c r="BL26" s="11">
        <v>640784</v>
      </c>
      <c r="BM26" s="11">
        <v>13542</v>
      </c>
      <c r="BN26" s="11">
        <v>87052</v>
      </c>
      <c r="BO26" s="11">
        <v>11414</v>
      </c>
      <c r="BP26" s="11">
        <v>1987</v>
      </c>
      <c r="BQ26" s="11">
        <v>42688</v>
      </c>
      <c r="BR26" s="11">
        <v>1053</v>
      </c>
      <c r="BS26" s="11">
        <v>1053</v>
      </c>
      <c r="BT26" s="11">
        <v>648</v>
      </c>
      <c r="BU26" s="11">
        <v>234</v>
      </c>
      <c r="BV26" s="11">
        <v>3401</v>
      </c>
      <c r="BW26" s="11">
        <v>1708384</v>
      </c>
      <c r="BX26" s="11" t="s">
        <v>307</v>
      </c>
      <c r="BY26" s="11">
        <v>3277</v>
      </c>
      <c r="BZ26" s="11" t="s">
        <v>307</v>
      </c>
      <c r="CA26" s="11">
        <v>21376</v>
      </c>
      <c r="CB26" s="11">
        <v>2359</v>
      </c>
      <c r="CC26" s="11">
        <v>574</v>
      </c>
      <c r="CD26" s="11" t="s">
        <v>307</v>
      </c>
      <c r="CE26" s="11">
        <v>262324</v>
      </c>
      <c r="CF26" s="11">
        <v>10524</v>
      </c>
      <c r="CG26" s="11">
        <v>5758</v>
      </c>
      <c r="CH26" s="11" t="s">
        <v>307</v>
      </c>
      <c r="CI26" s="11">
        <v>8616</v>
      </c>
      <c r="CJ26" s="11">
        <v>1323</v>
      </c>
      <c r="CK26" s="24">
        <f t="shared" si="9"/>
        <v>9939</v>
      </c>
      <c r="CL26" s="11">
        <v>1692</v>
      </c>
      <c r="CM26" s="11">
        <v>184</v>
      </c>
      <c r="CN26" s="11">
        <v>6904</v>
      </c>
      <c r="CO26" s="11">
        <v>8336</v>
      </c>
      <c r="CP26" s="11">
        <v>1864</v>
      </c>
      <c r="CQ26" s="24">
        <v>10200</v>
      </c>
      <c r="CR26" s="11">
        <v>8505</v>
      </c>
      <c r="CS26" s="11">
        <v>99</v>
      </c>
      <c r="CT26" s="11">
        <v>7729</v>
      </c>
      <c r="CU26" s="11">
        <v>629</v>
      </c>
      <c r="CV26" s="11">
        <v>7595</v>
      </c>
      <c r="CW26" s="11">
        <v>0</v>
      </c>
      <c r="CX26" s="11">
        <v>0</v>
      </c>
      <c r="CY26" s="11">
        <v>229</v>
      </c>
      <c r="CZ26" s="11">
        <v>91.5</v>
      </c>
      <c r="DA26" s="11">
        <v>61</v>
      </c>
      <c r="DB26" s="11">
        <v>12271</v>
      </c>
      <c r="DC26" s="11">
        <v>1711</v>
      </c>
    </row>
    <row r="27" spans="1:107" ht="12.75">
      <c r="A27" s="10" t="s">
        <v>160</v>
      </c>
      <c r="B27" s="11">
        <v>1</v>
      </c>
      <c r="C27" s="22">
        <f t="shared" si="0"/>
        <v>9.5</v>
      </c>
      <c r="D27" s="12">
        <v>8.5</v>
      </c>
      <c r="E27" s="12">
        <v>1</v>
      </c>
      <c r="F27" s="12">
        <v>17.5</v>
      </c>
      <c r="G27" s="12">
        <v>14.5</v>
      </c>
      <c r="H27" s="12">
        <v>0</v>
      </c>
      <c r="I27" s="12">
        <v>9</v>
      </c>
      <c r="J27" s="22">
        <f t="shared" si="1"/>
        <v>36</v>
      </c>
      <c r="K27" s="13">
        <v>605908</v>
      </c>
      <c r="L27" s="13">
        <v>503704</v>
      </c>
      <c r="M27" s="23">
        <f t="shared" si="2"/>
        <v>102204</v>
      </c>
      <c r="N27" s="669">
        <v>631494</v>
      </c>
      <c r="O27" s="23">
        <f t="shared" si="3"/>
        <v>1237402</v>
      </c>
      <c r="P27" s="13">
        <v>122329</v>
      </c>
      <c r="Q27" s="13">
        <v>193005</v>
      </c>
      <c r="R27" s="13">
        <v>193005</v>
      </c>
      <c r="S27" s="13" t="s">
        <v>307</v>
      </c>
      <c r="T27" s="23">
        <f t="shared" si="4"/>
        <v>425297</v>
      </c>
      <c r="U27" s="13">
        <v>299990</v>
      </c>
      <c r="V27" s="13">
        <v>125307</v>
      </c>
      <c r="W27" s="13">
        <v>0</v>
      </c>
      <c r="X27" s="13" t="s">
        <v>307</v>
      </c>
      <c r="Y27" s="13">
        <v>186826</v>
      </c>
      <c r="Z27" s="13">
        <v>186826</v>
      </c>
      <c r="AA27" s="13">
        <v>5139</v>
      </c>
      <c r="AB27" s="13">
        <v>0</v>
      </c>
      <c r="AC27" s="23">
        <f t="shared" si="5"/>
        <v>810267</v>
      </c>
      <c r="AD27" s="13">
        <v>5631</v>
      </c>
      <c r="AE27" s="13">
        <v>87100</v>
      </c>
      <c r="AF27" s="13">
        <v>91718</v>
      </c>
      <c r="AG27" s="13">
        <v>54996</v>
      </c>
      <c r="AH27" s="13">
        <v>125786</v>
      </c>
      <c r="AI27" s="23">
        <f t="shared" si="6"/>
        <v>2535229</v>
      </c>
      <c r="AJ27" s="13">
        <v>514199</v>
      </c>
      <c r="AK27" s="23">
        <f t="shared" si="7"/>
        <v>3049428</v>
      </c>
      <c r="AL27" s="24">
        <f t="shared" si="8"/>
        <v>5289</v>
      </c>
      <c r="AM27" s="11">
        <v>7499</v>
      </c>
      <c r="AN27" s="11">
        <v>5109</v>
      </c>
      <c r="AO27" s="11">
        <v>0</v>
      </c>
      <c r="AP27" s="11">
        <v>3965</v>
      </c>
      <c r="AQ27" s="11">
        <v>1144</v>
      </c>
      <c r="AR27" s="11">
        <v>7</v>
      </c>
      <c r="AS27" s="11">
        <v>173</v>
      </c>
      <c r="AT27" s="11" t="s">
        <v>307</v>
      </c>
      <c r="AU27" s="11">
        <v>1436</v>
      </c>
      <c r="AV27" s="11">
        <v>2057</v>
      </c>
      <c r="AW27" s="11">
        <v>14</v>
      </c>
      <c r="AX27" s="11">
        <v>14</v>
      </c>
      <c r="AY27" s="11">
        <v>10</v>
      </c>
      <c r="AZ27" s="11" t="s">
        <v>307</v>
      </c>
      <c r="BA27" s="11">
        <v>0</v>
      </c>
      <c r="BB27" s="11">
        <v>7088</v>
      </c>
      <c r="BC27" s="11">
        <v>0</v>
      </c>
      <c r="BD27" s="11">
        <v>135</v>
      </c>
      <c r="BE27" s="11">
        <v>0</v>
      </c>
      <c r="BF27" s="11">
        <v>2</v>
      </c>
      <c r="BG27" s="11">
        <v>247</v>
      </c>
      <c r="BH27" s="11">
        <v>0</v>
      </c>
      <c r="BI27" s="11" t="s">
        <v>307</v>
      </c>
      <c r="BJ27" s="24">
        <f>BL27+BN27+BO27</f>
        <v>363479</v>
      </c>
      <c r="BK27" s="11">
        <v>311150</v>
      </c>
      <c r="BL27" s="11">
        <v>347220</v>
      </c>
      <c r="BM27" s="11">
        <v>4084</v>
      </c>
      <c r="BN27" s="11">
        <v>10255</v>
      </c>
      <c r="BO27" s="11">
        <v>6004</v>
      </c>
      <c r="BP27" s="11" t="s">
        <v>307</v>
      </c>
      <c r="BQ27" s="11">
        <v>115806</v>
      </c>
      <c r="BR27" s="11">
        <v>1398</v>
      </c>
      <c r="BS27" s="11">
        <v>1398</v>
      </c>
      <c r="BT27" s="11">
        <v>1233</v>
      </c>
      <c r="BU27" s="11" t="s">
        <v>307</v>
      </c>
      <c r="BV27" s="11">
        <v>6158</v>
      </c>
      <c r="BW27" s="11">
        <v>1259689</v>
      </c>
      <c r="BX27" s="11">
        <v>2569</v>
      </c>
      <c r="BY27" s="11">
        <v>10010</v>
      </c>
      <c r="BZ27" s="11">
        <v>1268</v>
      </c>
      <c r="CA27" s="11">
        <v>1857</v>
      </c>
      <c r="CB27" s="11">
        <v>2431</v>
      </c>
      <c r="CC27" s="11">
        <v>182</v>
      </c>
      <c r="CD27" s="11" t="s">
        <v>307</v>
      </c>
      <c r="CE27" s="11">
        <v>73093</v>
      </c>
      <c r="CF27" s="11">
        <v>17585</v>
      </c>
      <c r="CG27" s="11">
        <v>0</v>
      </c>
      <c r="CH27" s="11">
        <v>9054</v>
      </c>
      <c r="CI27" s="11">
        <v>1965</v>
      </c>
      <c r="CJ27" s="11">
        <v>3548</v>
      </c>
      <c r="CK27" s="24">
        <f t="shared" si="9"/>
        <v>5513</v>
      </c>
      <c r="CL27" s="11">
        <v>2822</v>
      </c>
      <c r="CM27" s="11">
        <v>176</v>
      </c>
      <c r="CN27" s="11">
        <v>307</v>
      </c>
      <c r="CO27" s="11">
        <v>2438</v>
      </c>
      <c r="CP27" s="11">
        <v>1922</v>
      </c>
      <c r="CQ27" s="24">
        <f t="shared" si="10"/>
        <v>4360</v>
      </c>
      <c r="CR27" s="11">
        <v>2287</v>
      </c>
      <c r="CS27" s="11">
        <v>315</v>
      </c>
      <c r="CT27" s="11">
        <v>0</v>
      </c>
      <c r="CU27" s="11">
        <v>225</v>
      </c>
      <c r="CV27" s="11">
        <v>4518</v>
      </c>
      <c r="CW27" s="11">
        <v>324</v>
      </c>
      <c r="CX27" s="11">
        <v>119</v>
      </c>
      <c r="CY27" s="11">
        <v>0</v>
      </c>
      <c r="CZ27" s="11">
        <v>81</v>
      </c>
      <c r="DA27" s="11">
        <v>69</v>
      </c>
      <c r="DB27" s="11">
        <v>6935</v>
      </c>
      <c r="DC27" s="11">
        <v>484</v>
      </c>
    </row>
    <row r="28" spans="1:107" ht="15.75" thickBot="1">
      <c r="A28" s="14" t="s">
        <v>161</v>
      </c>
      <c r="B28" s="33">
        <f>SUM(B5:B27)</f>
        <v>10</v>
      </c>
      <c r="C28" s="19">
        <f>SUM(C5:C27)</f>
        <v>430.155</v>
      </c>
      <c r="D28" s="34">
        <f aca="true" t="shared" si="12" ref="D28:I28">SUM(D5:D27)</f>
        <v>369.95499999999987</v>
      </c>
      <c r="E28" s="34">
        <f t="shared" si="12"/>
        <v>60.2</v>
      </c>
      <c r="F28" s="34">
        <f t="shared" si="12"/>
        <v>694.84</v>
      </c>
      <c r="G28" s="34">
        <f t="shared" si="12"/>
        <v>487.22</v>
      </c>
      <c r="H28" s="34">
        <f t="shared" si="12"/>
        <v>5.4399999999999995</v>
      </c>
      <c r="I28" s="34">
        <f t="shared" si="12"/>
        <v>487.25576736822495</v>
      </c>
      <c r="J28" s="19">
        <f>SUM(J5:J27)</f>
        <v>1617.690767368225</v>
      </c>
      <c r="K28" s="35">
        <f>SUM(K5:K27)</f>
        <v>30371171.220000003</v>
      </c>
      <c r="L28" s="35">
        <f aca="true" t="shared" si="13" ref="L28:AK28">SUM(L5:L27)</f>
        <v>25877099.41</v>
      </c>
      <c r="M28" s="20">
        <f t="shared" si="13"/>
        <v>4494071.8100000005</v>
      </c>
      <c r="N28" s="35">
        <f t="shared" si="13"/>
        <v>27769463.12</v>
      </c>
      <c r="O28" s="20">
        <f t="shared" si="13"/>
        <v>58140634.34</v>
      </c>
      <c r="P28" s="35">
        <f t="shared" si="13"/>
        <v>7184070.68</v>
      </c>
      <c r="Q28" s="35">
        <f t="shared" si="13"/>
        <v>7438315.52</v>
      </c>
      <c r="R28" s="35">
        <f t="shared" si="13"/>
        <v>6394343.52</v>
      </c>
      <c r="S28" s="35">
        <f>SUM(S5:S27)</f>
        <v>54134</v>
      </c>
      <c r="T28" s="20">
        <f t="shared" si="13"/>
        <v>10242494.06</v>
      </c>
      <c r="U28" s="35">
        <f t="shared" si="13"/>
        <v>7558053.65</v>
      </c>
      <c r="V28" s="35">
        <f t="shared" si="13"/>
        <v>2684440.41</v>
      </c>
      <c r="W28" s="35">
        <f t="shared" si="13"/>
        <v>861277.29</v>
      </c>
      <c r="X28" s="35">
        <f t="shared" si="13"/>
        <v>440333.5</v>
      </c>
      <c r="Y28" s="35">
        <f t="shared" si="13"/>
        <v>10835351.67</v>
      </c>
      <c r="Z28" s="35">
        <f t="shared" si="13"/>
        <v>5844191.569999999</v>
      </c>
      <c r="AA28" s="35">
        <f t="shared" si="13"/>
        <v>585708.3200000001</v>
      </c>
      <c r="AB28" s="35">
        <f t="shared" si="13"/>
        <v>152875.25</v>
      </c>
      <c r="AC28" s="20">
        <f t="shared" si="13"/>
        <v>30556355.61</v>
      </c>
      <c r="AD28" s="35">
        <f t="shared" si="13"/>
        <v>476529.74000000005</v>
      </c>
      <c r="AE28" s="35">
        <f t="shared" si="13"/>
        <v>831666.51</v>
      </c>
      <c r="AF28" s="35">
        <f t="shared" si="13"/>
        <v>3817133.9000000004</v>
      </c>
      <c r="AG28" s="35">
        <f t="shared" si="13"/>
        <v>1225075.3900000001</v>
      </c>
      <c r="AH28" s="35">
        <f t="shared" si="13"/>
        <v>3758407.14</v>
      </c>
      <c r="AI28" s="20">
        <f t="shared" si="13"/>
        <v>105989873.31</v>
      </c>
      <c r="AJ28" s="35">
        <f t="shared" si="13"/>
        <v>7616590.9</v>
      </c>
      <c r="AK28" s="20">
        <f t="shared" si="13"/>
        <v>113606464.21</v>
      </c>
      <c r="AL28" s="21">
        <f>SUM(AL5:AL27)</f>
        <v>375034</v>
      </c>
      <c r="AM28" s="36">
        <f aca="true" t="shared" si="14" ref="AM28:BL28">SUM(AM5:AM27)</f>
        <v>344906</v>
      </c>
      <c r="AN28" s="36">
        <f t="shared" si="14"/>
        <v>325410</v>
      </c>
      <c r="AO28" s="36">
        <f t="shared" si="14"/>
        <v>154529</v>
      </c>
      <c r="AP28" s="36">
        <f t="shared" si="14"/>
        <v>186374</v>
      </c>
      <c r="AQ28" s="36">
        <f t="shared" si="14"/>
        <v>129162</v>
      </c>
      <c r="AR28" s="36">
        <f t="shared" si="14"/>
        <v>34519</v>
      </c>
      <c r="AS28" s="36">
        <f t="shared" si="14"/>
        <v>10421</v>
      </c>
      <c r="AT28" s="36">
        <f t="shared" si="14"/>
        <v>4684</v>
      </c>
      <c r="AU28" s="36">
        <f t="shared" si="14"/>
        <v>142504</v>
      </c>
      <c r="AV28" s="36">
        <f t="shared" si="14"/>
        <v>32637</v>
      </c>
      <c r="AW28" s="36">
        <f t="shared" si="14"/>
        <v>1435</v>
      </c>
      <c r="AX28" s="36">
        <f t="shared" si="14"/>
        <v>1476</v>
      </c>
      <c r="AY28" s="36">
        <f t="shared" si="14"/>
        <v>288</v>
      </c>
      <c r="AZ28" s="36">
        <f t="shared" si="14"/>
        <v>93</v>
      </c>
      <c r="BA28" s="36">
        <f>SUM(BA5:BA27)</f>
        <v>18357</v>
      </c>
      <c r="BB28" s="36">
        <f t="shared" si="14"/>
        <v>147489</v>
      </c>
      <c r="BC28" s="36">
        <f t="shared" si="14"/>
        <v>945.5</v>
      </c>
      <c r="BD28" s="36">
        <f t="shared" si="14"/>
        <v>9051</v>
      </c>
      <c r="BE28" s="36">
        <f t="shared" si="14"/>
        <v>17614</v>
      </c>
      <c r="BF28" s="36">
        <f t="shared" si="14"/>
        <v>7546</v>
      </c>
      <c r="BG28" s="36">
        <f t="shared" si="14"/>
        <v>8250</v>
      </c>
      <c r="BH28" s="36">
        <f t="shared" si="14"/>
        <v>2811</v>
      </c>
      <c r="BI28" s="36">
        <f t="shared" si="14"/>
        <v>2492</v>
      </c>
      <c r="BJ28" s="21">
        <f>SUM(BJ5:BJ27)</f>
        <v>18518057</v>
      </c>
      <c r="BK28" s="36">
        <f t="shared" si="14"/>
        <v>10721247</v>
      </c>
      <c r="BL28" s="36">
        <f t="shared" si="14"/>
        <v>14875969</v>
      </c>
      <c r="BM28" s="36">
        <f>SUM(BM5:BM27)</f>
        <v>430774</v>
      </c>
      <c r="BN28" s="36">
        <f>SUM(BN5:BN27)</f>
        <v>2647501</v>
      </c>
      <c r="BO28" s="36">
        <f>SUM(BO5:BO27)</f>
        <v>438496</v>
      </c>
      <c r="BP28" s="36">
        <f>SUM(BP5:BP27)</f>
        <v>130124</v>
      </c>
      <c r="BQ28" s="36">
        <f aca="true" t="shared" si="15" ref="BQ28:CY28">SUM(BQ5:BQ27)</f>
        <v>4762432</v>
      </c>
      <c r="BR28" s="36">
        <f t="shared" si="15"/>
        <v>51108</v>
      </c>
      <c r="BS28" s="36">
        <f t="shared" si="15"/>
        <v>44740</v>
      </c>
      <c r="BT28" s="36">
        <f t="shared" si="15"/>
        <v>29760</v>
      </c>
      <c r="BU28" s="36">
        <f t="shared" si="15"/>
        <v>13987</v>
      </c>
      <c r="BV28" s="36">
        <f t="shared" si="15"/>
        <v>203610</v>
      </c>
      <c r="BW28" s="36">
        <f t="shared" si="15"/>
        <v>30941020</v>
      </c>
      <c r="BX28" s="36">
        <f t="shared" si="15"/>
        <v>60619.6</v>
      </c>
      <c r="BY28" s="36">
        <f t="shared" si="15"/>
        <v>656670</v>
      </c>
      <c r="BZ28" s="36">
        <f t="shared" si="15"/>
        <v>500261</v>
      </c>
      <c r="CA28" s="36">
        <f t="shared" si="15"/>
        <v>335642</v>
      </c>
      <c r="CB28" s="36">
        <f t="shared" si="15"/>
        <v>272671</v>
      </c>
      <c r="CC28" s="36">
        <f t="shared" si="15"/>
        <v>37169</v>
      </c>
      <c r="CD28" s="36">
        <f t="shared" si="15"/>
        <v>458436</v>
      </c>
      <c r="CE28" s="36">
        <f t="shared" si="15"/>
        <v>4050965</v>
      </c>
      <c r="CF28" s="36">
        <f t="shared" si="15"/>
        <v>3108735</v>
      </c>
      <c r="CG28" s="36">
        <f t="shared" si="15"/>
        <v>289481</v>
      </c>
      <c r="CH28" s="36">
        <f t="shared" si="15"/>
        <v>1283031</v>
      </c>
      <c r="CI28" s="36">
        <f t="shared" si="15"/>
        <v>70639</v>
      </c>
      <c r="CJ28" s="36">
        <f t="shared" si="15"/>
        <v>109938</v>
      </c>
      <c r="CK28" s="21">
        <f t="shared" si="15"/>
        <v>180577</v>
      </c>
      <c r="CL28" s="36">
        <f t="shared" si="15"/>
        <v>99918</v>
      </c>
      <c r="CM28" s="36">
        <f t="shared" si="15"/>
        <v>8497</v>
      </c>
      <c r="CN28" s="36">
        <f>SUM(CN5:CN27)</f>
        <v>91786</v>
      </c>
      <c r="CO28" s="36">
        <f t="shared" si="15"/>
        <v>70970</v>
      </c>
      <c r="CP28" s="36">
        <f t="shared" si="15"/>
        <v>135461</v>
      </c>
      <c r="CQ28" s="21">
        <f t="shared" si="15"/>
        <v>206431</v>
      </c>
      <c r="CR28" s="36">
        <f t="shared" si="15"/>
        <v>114172</v>
      </c>
      <c r="CS28" s="36">
        <f t="shared" si="15"/>
        <v>14527</v>
      </c>
      <c r="CT28" s="36">
        <f>SUM(CT5:CT27)</f>
        <v>100764</v>
      </c>
      <c r="CU28" s="36">
        <f t="shared" si="15"/>
        <v>9221</v>
      </c>
      <c r="CV28" s="36">
        <f>SUM(CV5:CV27)</f>
        <v>209521</v>
      </c>
      <c r="CW28" s="36">
        <f t="shared" si="15"/>
        <v>4705.5</v>
      </c>
      <c r="CX28" s="36">
        <f t="shared" si="15"/>
        <v>39178</v>
      </c>
      <c r="CY28" s="36">
        <f t="shared" si="15"/>
        <v>58961</v>
      </c>
      <c r="CZ28" s="36" t="s">
        <v>504</v>
      </c>
      <c r="DA28" s="36" t="s">
        <v>505</v>
      </c>
      <c r="DB28" s="36" t="s">
        <v>506</v>
      </c>
      <c r="DC28" s="36" t="s">
        <v>507</v>
      </c>
    </row>
    <row r="29" spans="10:37" ht="12.75">
      <c r="J29" s="15"/>
      <c r="AI29" s="16"/>
      <c r="AK29" s="16"/>
    </row>
    <row r="30" spans="17:108" ht="12.75"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6:109" ht="12.75">
      <c r="F31" s="18"/>
      <c r="G31" s="18"/>
      <c r="H31" s="18"/>
      <c r="I31" s="18"/>
      <c r="J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</row>
    <row r="32" spans="6:126" ht="12.75">
      <c r="F32" s="18"/>
      <c r="G32" s="18"/>
      <c r="H32" s="18"/>
      <c r="I32" s="18"/>
      <c r="J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</row>
    <row r="33" spans="17:126" ht="12.75"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</row>
    <row r="34" spans="17:124" ht="12.75"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</row>
    <row r="35" spans="17:108" ht="12.75"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</sheetData>
  <mergeCells count="26">
    <mergeCell ref="U2:AC2"/>
    <mergeCell ref="U1:AC1"/>
    <mergeCell ref="AL2:AU2"/>
    <mergeCell ref="CE2:CM2"/>
    <mergeCell ref="AV1:BD1"/>
    <mergeCell ref="BE2:BI2"/>
    <mergeCell ref="AD1:AK1"/>
    <mergeCell ref="AD2:AK2"/>
    <mergeCell ref="AL1:AU1"/>
    <mergeCell ref="BW1:CD1"/>
    <mergeCell ref="C2:J2"/>
    <mergeCell ref="Q2:T2"/>
    <mergeCell ref="A1:J1"/>
    <mergeCell ref="K2:P2"/>
    <mergeCell ref="K1:T1"/>
    <mergeCell ref="CW1:DC1"/>
    <mergeCell ref="CN1:CV1"/>
    <mergeCell ref="CE1:CM1"/>
    <mergeCell ref="CN2:CV2"/>
    <mergeCell ref="CW2:DC2"/>
    <mergeCell ref="AV2:BD2"/>
    <mergeCell ref="BW2:CD2"/>
    <mergeCell ref="BN2:BV2"/>
    <mergeCell ref="BN1:BV1"/>
    <mergeCell ref="BE1:BM1"/>
    <mergeCell ref="BJ2:BM2"/>
  </mergeCells>
  <printOptions horizontalCentered="1"/>
  <pageMargins left="0.5" right="0.5" top="1.02" bottom="0.82" header="0.5" footer="0.5"/>
  <pageSetup fitToWidth="0" horizontalDpi="600" verticalDpi="600" orientation="landscape" scale="90" r:id="rId2"/>
  <headerFooter alignWithMargins="0">
    <oddHeader>&amp;C&amp;"Helvetica,Bold"&amp;14CSU Annual Library Statistics 2004-2005</oddHeader>
    <oddFooter>&amp;C&amp;"Helvetica,Regular"Page &amp;P of &amp;N</oddFooter>
  </headerFooter>
  <colBreaks count="10" manualBreakCount="10">
    <brk id="10" max="27" man="1"/>
    <brk id="20" max="27" man="1"/>
    <brk id="29" max="27" man="1"/>
    <brk id="37" max="27" man="1"/>
    <brk id="56" max="27" man="1"/>
    <brk id="65" max="27" man="1"/>
    <brk id="74" max="27" man="1"/>
    <brk id="82" max="27" man="1"/>
    <brk id="91" max="27" man="1"/>
    <brk id="100" max="27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selection activeCell="F1" sqref="F1"/>
    </sheetView>
  </sheetViews>
  <sheetFormatPr defaultColWidth="9.140625" defaultRowHeight="12.75"/>
  <cols>
    <col min="2" max="2" width="19.421875" style="0" customWidth="1"/>
    <col min="4" max="4" width="16.421875" style="0" customWidth="1"/>
    <col min="5" max="5" width="12.00390625" style="0" customWidth="1"/>
    <col min="6" max="6" width="14.00390625" style="0" bestFit="1" customWidth="1"/>
  </cols>
  <sheetData>
    <row r="1" ht="12.75">
      <c r="A1" t="s">
        <v>171</v>
      </c>
    </row>
    <row r="2" ht="12.75">
      <c r="A2" t="s">
        <v>172</v>
      </c>
    </row>
    <row r="3" spans="1:3" ht="12.75">
      <c r="A3" t="s">
        <v>393</v>
      </c>
      <c r="C3" t="s">
        <v>394</v>
      </c>
    </row>
    <row r="5" spans="1:2" ht="12.75">
      <c r="A5" t="s">
        <v>173</v>
      </c>
      <c r="B5" t="s">
        <v>383</v>
      </c>
    </row>
    <row r="7" spans="1:3" ht="12.75">
      <c r="A7" t="s">
        <v>174</v>
      </c>
      <c r="C7" t="s">
        <v>384</v>
      </c>
    </row>
    <row r="9" ht="12.75">
      <c r="A9" t="s">
        <v>176</v>
      </c>
    </row>
    <row r="11" spans="1:2" ht="12.75">
      <c r="A11" t="s">
        <v>178</v>
      </c>
      <c r="B11" t="s">
        <v>453</v>
      </c>
    </row>
    <row r="13" spans="1:2" ht="12.75">
      <c r="A13" t="s">
        <v>179</v>
      </c>
      <c r="B13" t="s">
        <v>454</v>
      </c>
    </row>
    <row r="15" spans="1:3" ht="12.75">
      <c r="A15" t="s">
        <v>180</v>
      </c>
      <c r="C15" s="531" t="s">
        <v>385</v>
      </c>
    </row>
    <row r="18" ht="12.75">
      <c r="A18" t="s">
        <v>261</v>
      </c>
    </row>
    <row r="19" ht="12.75">
      <c r="A19" t="s">
        <v>262</v>
      </c>
    </row>
    <row r="20" ht="12.75">
      <c r="A20" t="s">
        <v>263</v>
      </c>
    </row>
    <row r="21" ht="12.75">
      <c r="A21" t="s">
        <v>386</v>
      </c>
    </row>
    <row r="23" ht="12.75">
      <c r="A23" t="s">
        <v>397</v>
      </c>
    </row>
    <row r="25" spans="1:6" ht="12.75">
      <c r="A25" t="s">
        <v>182</v>
      </c>
      <c r="C25" t="s">
        <v>183</v>
      </c>
      <c r="F25" t="s">
        <v>184</v>
      </c>
    </row>
    <row r="27" spans="1:6" ht="12.75">
      <c r="A27">
        <v>1</v>
      </c>
      <c r="B27" t="s">
        <v>185</v>
      </c>
      <c r="F27">
        <v>1</v>
      </c>
    </row>
    <row r="30" ht="12.75">
      <c r="A30" t="s">
        <v>398</v>
      </c>
    </row>
    <row r="32" spans="1:6" ht="12.75">
      <c r="A32" t="s">
        <v>182</v>
      </c>
      <c r="C32" t="s">
        <v>186</v>
      </c>
      <c r="F32" t="s">
        <v>187</v>
      </c>
    </row>
    <row r="34" spans="1:6" ht="12.75">
      <c r="A34">
        <v>2</v>
      </c>
      <c r="B34" t="s">
        <v>188</v>
      </c>
      <c r="F34">
        <v>26.65</v>
      </c>
    </row>
    <row r="35" spans="1:6" ht="12.75">
      <c r="A35" t="s">
        <v>70</v>
      </c>
      <c r="B35" t="s">
        <v>11</v>
      </c>
      <c r="F35">
        <v>26.65</v>
      </c>
    </row>
    <row r="36" spans="1:6" ht="12.75">
      <c r="A36" t="s">
        <v>71</v>
      </c>
      <c r="B36" t="s">
        <v>12</v>
      </c>
      <c r="F36">
        <v>0</v>
      </c>
    </row>
    <row r="37" spans="1:6" ht="12.75">
      <c r="A37">
        <v>3</v>
      </c>
      <c r="B37" t="s">
        <v>13</v>
      </c>
      <c r="F37">
        <v>61.2</v>
      </c>
    </row>
    <row r="38" spans="1:6" ht="12.75">
      <c r="A38" t="s">
        <v>73</v>
      </c>
      <c r="B38" t="s">
        <v>14</v>
      </c>
      <c r="F38">
        <v>35.84</v>
      </c>
    </row>
    <row r="39" spans="1:6" ht="12.75">
      <c r="A39">
        <v>4</v>
      </c>
      <c r="B39" t="s">
        <v>264</v>
      </c>
      <c r="F39">
        <v>0</v>
      </c>
    </row>
    <row r="40" spans="1:6" ht="12.75">
      <c r="A40">
        <v>5</v>
      </c>
      <c r="B40" t="s">
        <v>15</v>
      </c>
      <c r="F40" s="532">
        <v>35.895767368225</v>
      </c>
    </row>
    <row r="41" spans="1:6" ht="12.75">
      <c r="A41">
        <v>6</v>
      </c>
      <c r="B41" t="s">
        <v>345</v>
      </c>
      <c r="F41" s="532">
        <v>123.74576736822502</v>
      </c>
    </row>
    <row r="44" ht="12.75">
      <c r="A44" t="s">
        <v>399</v>
      </c>
    </row>
    <row r="46" spans="1:6" ht="12.75">
      <c r="A46" t="s">
        <v>182</v>
      </c>
      <c r="C46" t="s">
        <v>190</v>
      </c>
      <c r="F46" t="s">
        <v>191</v>
      </c>
    </row>
    <row r="48" spans="1:2" ht="12.75">
      <c r="A48" s="533"/>
      <c r="B48" t="s">
        <v>305</v>
      </c>
    </row>
    <row r="49" spans="1:6" ht="12.75">
      <c r="A49" s="533">
        <v>7</v>
      </c>
      <c r="B49" t="s">
        <v>16</v>
      </c>
      <c r="F49" s="534">
        <v>1814980.03</v>
      </c>
    </row>
    <row r="50" spans="1:6" ht="12.75">
      <c r="A50" s="533" t="s">
        <v>77</v>
      </c>
      <c r="B50" t="s">
        <v>17</v>
      </c>
      <c r="F50" s="534">
        <v>1814980.03</v>
      </c>
    </row>
    <row r="51" spans="1:6" ht="12.75">
      <c r="A51" s="533">
        <v>8</v>
      </c>
      <c r="B51" t="s">
        <v>19</v>
      </c>
      <c r="F51" s="534">
        <v>2450091.21</v>
      </c>
    </row>
    <row r="52" spans="1:6" ht="12.75">
      <c r="A52" s="533">
        <v>9</v>
      </c>
      <c r="B52" t="s">
        <v>20</v>
      </c>
      <c r="F52" s="534">
        <v>616718</v>
      </c>
    </row>
    <row r="53" spans="1:6" ht="12.75">
      <c r="A53" s="533"/>
      <c r="F53" s="534"/>
    </row>
    <row r="54" spans="1:6" ht="12.75">
      <c r="A54" s="533"/>
      <c r="B54" t="s">
        <v>306</v>
      </c>
      <c r="F54" s="534"/>
    </row>
    <row r="55" spans="1:6" ht="12.75">
      <c r="A55" s="533">
        <v>10</v>
      </c>
      <c r="B55" t="s">
        <v>265</v>
      </c>
      <c r="F55" s="534">
        <v>388918</v>
      </c>
    </row>
    <row r="56" spans="1:6" ht="12.75">
      <c r="A56" s="533" t="s">
        <v>83</v>
      </c>
      <c r="B56" t="s">
        <v>266</v>
      </c>
      <c r="F56" s="534">
        <v>378522</v>
      </c>
    </row>
    <row r="57" spans="1:6" ht="12.75">
      <c r="A57" s="533" t="s">
        <v>268</v>
      </c>
      <c r="B57" t="s">
        <v>269</v>
      </c>
      <c r="F57" s="534">
        <v>0</v>
      </c>
    </row>
    <row r="58" spans="1:6" ht="12.75">
      <c r="A58" s="533">
        <v>11</v>
      </c>
      <c r="B58" t="s">
        <v>270</v>
      </c>
      <c r="F58" s="534">
        <v>762172</v>
      </c>
    </row>
    <row r="59" spans="1:6" ht="12.75">
      <c r="A59" s="533" t="s">
        <v>85</v>
      </c>
      <c r="B59" t="s">
        <v>271</v>
      </c>
      <c r="F59" s="534">
        <v>550571</v>
      </c>
    </row>
    <row r="60" spans="1:6" ht="12.75">
      <c r="A60" s="533" t="s">
        <v>86</v>
      </c>
      <c r="B60" t="s">
        <v>22</v>
      </c>
      <c r="F60" s="534">
        <v>211601</v>
      </c>
    </row>
    <row r="61" spans="1:6" ht="12.75">
      <c r="A61" s="533">
        <v>12</v>
      </c>
      <c r="B61" t="s">
        <v>272</v>
      </c>
      <c r="F61" s="534">
        <v>145838</v>
      </c>
    </row>
    <row r="62" spans="1:6" ht="12.75">
      <c r="A62" s="533">
        <v>13</v>
      </c>
      <c r="B62" t="s">
        <v>273</v>
      </c>
      <c r="F62" s="534">
        <v>7819</v>
      </c>
    </row>
    <row r="63" spans="1:6" ht="12.75">
      <c r="A63" s="533">
        <v>14</v>
      </c>
      <c r="B63" t="s">
        <v>402</v>
      </c>
      <c r="F63" s="534">
        <v>1222139</v>
      </c>
    </row>
    <row r="64" spans="1:6" ht="12.75">
      <c r="A64" s="533" t="s">
        <v>90</v>
      </c>
      <c r="B64" t="s">
        <v>274</v>
      </c>
      <c r="F64" s="534">
        <v>484457</v>
      </c>
    </row>
    <row r="65" spans="1:6" ht="12.75">
      <c r="A65" s="533">
        <v>15</v>
      </c>
      <c r="B65" t="s">
        <v>192</v>
      </c>
      <c r="F65" s="534">
        <v>62032.18</v>
      </c>
    </row>
    <row r="66" spans="1:6" ht="12.75">
      <c r="A66" s="533">
        <v>16</v>
      </c>
      <c r="B66" t="s">
        <v>23</v>
      </c>
      <c r="F66" s="534">
        <v>89091</v>
      </c>
    </row>
    <row r="67" spans="1:6" ht="12.75">
      <c r="A67" s="533"/>
      <c r="F67" s="534"/>
    </row>
    <row r="68" spans="1:6" ht="12.75">
      <c r="A68" s="533">
        <v>17</v>
      </c>
      <c r="B68" t="s">
        <v>24</v>
      </c>
      <c r="F68" s="534">
        <v>21220.21</v>
      </c>
    </row>
    <row r="69" spans="1:6" ht="12.75">
      <c r="A69" s="533">
        <v>18</v>
      </c>
      <c r="B69" t="s">
        <v>25</v>
      </c>
      <c r="F69" s="534">
        <v>27607.38</v>
      </c>
    </row>
    <row r="70" spans="1:6" ht="12.75">
      <c r="A70" s="533">
        <v>19</v>
      </c>
      <c r="B70" t="s">
        <v>26</v>
      </c>
      <c r="F70" s="534">
        <v>229399.01</v>
      </c>
    </row>
    <row r="71" spans="1:6" ht="12.75">
      <c r="A71" s="533">
        <v>20</v>
      </c>
      <c r="B71" t="s">
        <v>193</v>
      </c>
      <c r="F71" s="534">
        <v>71806.28</v>
      </c>
    </row>
    <row r="72" spans="1:6" ht="12.75">
      <c r="A72" s="533">
        <v>21</v>
      </c>
      <c r="B72" t="s">
        <v>28</v>
      </c>
      <c r="F72" s="534">
        <v>269214.86</v>
      </c>
    </row>
    <row r="73" spans="1:6" ht="12.75">
      <c r="A73" s="533">
        <v>22</v>
      </c>
      <c r="B73" t="s">
        <v>346</v>
      </c>
      <c r="F73" s="534">
        <v>8179046.159999999</v>
      </c>
    </row>
    <row r="74" spans="1:6" ht="12.75">
      <c r="A74" s="533" t="s">
        <v>101</v>
      </c>
      <c r="B74" t="s">
        <v>29</v>
      </c>
      <c r="F74" s="534"/>
    </row>
    <row r="75" spans="1:6" ht="12.75">
      <c r="A75" s="533">
        <v>23</v>
      </c>
      <c r="B75" t="s">
        <v>347</v>
      </c>
      <c r="F75" s="534">
        <v>8179046.159999999</v>
      </c>
    </row>
    <row r="76" ht="12.75">
      <c r="A76" s="533"/>
    </row>
    <row r="78" ht="12.75">
      <c r="A78" t="s">
        <v>404</v>
      </c>
    </row>
    <row r="80" spans="1:6" ht="12.75">
      <c r="A80" t="s">
        <v>195</v>
      </c>
      <c r="C80" t="s">
        <v>190</v>
      </c>
      <c r="E80" s="533" t="s">
        <v>6</v>
      </c>
      <c r="F80" s="533" t="s">
        <v>196</v>
      </c>
    </row>
    <row r="82" spans="1:2" ht="12.75">
      <c r="A82" s="533"/>
      <c r="B82" t="s">
        <v>197</v>
      </c>
    </row>
    <row r="83" spans="1:2" ht="12.75">
      <c r="A83" s="533"/>
      <c r="B83" t="s">
        <v>198</v>
      </c>
    </row>
    <row r="84" spans="1:2" ht="12.75">
      <c r="A84" s="533"/>
      <c r="B84" t="s">
        <v>199</v>
      </c>
    </row>
    <row r="85" spans="1:2" ht="12.75">
      <c r="A85" s="533"/>
      <c r="B85" t="s">
        <v>308</v>
      </c>
    </row>
    <row r="86" spans="1:6" ht="12.75">
      <c r="A86" s="533">
        <v>24</v>
      </c>
      <c r="B86" t="s">
        <v>275</v>
      </c>
      <c r="E86" s="535">
        <v>28826</v>
      </c>
      <c r="F86" s="535">
        <v>1136609</v>
      </c>
    </row>
    <row r="87" spans="1:6" ht="12.75">
      <c r="A87" s="533" t="s">
        <v>104</v>
      </c>
      <c r="B87" t="s">
        <v>276</v>
      </c>
      <c r="E87" s="535">
        <v>26771</v>
      </c>
      <c r="F87" s="535">
        <v>963119</v>
      </c>
    </row>
    <row r="88" spans="1:7" ht="12.75">
      <c r="A88" s="533" t="s">
        <v>106</v>
      </c>
      <c r="B88" t="s">
        <v>405</v>
      </c>
      <c r="E88" s="535">
        <v>11686</v>
      </c>
      <c r="F88" s="535" t="s">
        <v>200</v>
      </c>
      <c r="G88" t="s">
        <v>361</v>
      </c>
    </row>
    <row r="89" spans="1:7" ht="12.75">
      <c r="A89" s="533" t="s">
        <v>107</v>
      </c>
      <c r="B89" t="s">
        <v>406</v>
      </c>
      <c r="E89" s="535">
        <v>15085</v>
      </c>
      <c r="F89" s="535" t="s">
        <v>200</v>
      </c>
      <c r="G89" t="s">
        <v>361</v>
      </c>
    </row>
    <row r="90" spans="1:6" ht="12.75">
      <c r="A90" s="533" t="s">
        <v>108</v>
      </c>
      <c r="B90" t="s">
        <v>33</v>
      </c>
      <c r="E90" s="535">
        <v>1483</v>
      </c>
      <c r="F90" s="535">
        <v>140783</v>
      </c>
    </row>
    <row r="91" spans="1:6" ht="12.75">
      <c r="A91" s="533" t="s">
        <v>109</v>
      </c>
      <c r="B91" t="s">
        <v>277</v>
      </c>
      <c r="E91" s="535">
        <v>572</v>
      </c>
      <c r="F91" s="535">
        <v>32707</v>
      </c>
    </row>
    <row r="92" spans="1:6" ht="12.75">
      <c r="A92" s="533" t="s">
        <v>110</v>
      </c>
      <c r="B92" t="s">
        <v>278</v>
      </c>
      <c r="E92" s="535">
        <v>0</v>
      </c>
      <c r="F92" s="535">
        <v>0</v>
      </c>
    </row>
    <row r="93" spans="1:6" ht="12.75">
      <c r="A93" s="533" t="s">
        <v>111</v>
      </c>
      <c r="B93" t="s">
        <v>279</v>
      </c>
      <c r="E93" s="535">
        <v>17575</v>
      </c>
      <c r="F93" s="535" t="s">
        <v>200</v>
      </c>
    </row>
    <row r="94" spans="1:6" ht="12.75">
      <c r="A94" s="533">
        <v>25</v>
      </c>
      <c r="B94" t="s">
        <v>280</v>
      </c>
      <c r="E94" s="535">
        <v>23656</v>
      </c>
      <c r="F94" s="535">
        <v>828069</v>
      </c>
    </row>
    <row r="95" spans="1:7" ht="12.75">
      <c r="A95" s="533" t="s">
        <v>105</v>
      </c>
      <c r="B95" t="s">
        <v>281</v>
      </c>
      <c r="E95" s="535">
        <v>362</v>
      </c>
      <c r="F95" s="535">
        <v>9613</v>
      </c>
      <c r="G95" t="s">
        <v>362</v>
      </c>
    </row>
    <row r="96" spans="1:6" ht="12.75">
      <c r="A96" s="533">
        <v>26</v>
      </c>
      <c r="B96" t="s">
        <v>309</v>
      </c>
      <c r="E96" s="535">
        <v>0</v>
      </c>
      <c r="F96" s="535">
        <v>359808</v>
      </c>
    </row>
    <row r="97" spans="1:6" ht="12.75">
      <c r="A97" s="533"/>
      <c r="B97" t="s">
        <v>310</v>
      </c>
      <c r="E97" s="535"/>
      <c r="F97" s="535"/>
    </row>
    <row r="98" spans="1:6" ht="12.75">
      <c r="A98" s="533"/>
      <c r="E98" s="535"/>
      <c r="F98" s="535"/>
    </row>
    <row r="99" spans="1:7" ht="12.75">
      <c r="A99" s="533"/>
      <c r="B99" t="s">
        <v>201</v>
      </c>
      <c r="E99" s="535"/>
      <c r="F99" s="535"/>
      <c r="G99" t="s">
        <v>363</v>
      </c>
    </row>
    <row r="100" spans="1:6" ht="12.75">
      <c r="A100" s="533"/>
      <c r="B100" t="s">
        <v>311</v>
      </c>
      <c r="E100" s="535"/>
      <c r="F100" s="535"/>
    </row>
    <row r="101" spans="1:7" ht="12.75">
      <c r="A101" s="533">
        <v>27</v>
      </c>
      <c r="B101" t="s">
        <v>455</v>
      </c>
      <c r="E101" s="535">
        <v>216</v>
      </c>
      <c r="F101" s="535">
        <v>4456</v>
      </c>
      <c r="G101" t="s">
        <v>364</v>
      </c>
    </row>
    <row r="102" spans="1:6" ht="12.75">
      <c r="A102" s="533" t="s">
        <v>312</v>
      </c>
      <c r="B102" t="s">
        <v>163</v>
      </c>
      <c r="E102" s="535">
        <v>0</v>
      </c>
      <c r="F102" s="535">
        <v>2325</v>
      </c>
    </row>
    <row r="103" spans="1:6" ht="12.75">
      <c r="A103" s="533" t="s">
        <v>313</v>
      </c>
      <c r="B103" t="s">
        <v>164</v>
      </c>
      <c r="E103" s="535">
        <v>1</v>
      </c>
      <c r="F103" s="535">
        <v>1062</v>
      </c>
    </row>
    <row r="104" spans="1:7" ht="12.75">
      <c r="A104" s="533">
        <v>28</v>
      </c>
      <c r="B104" t="s">
        <v>314</v>
      </c>
      <c r="E104" s="535">
        <v>216</v>
      </c>
      <c r="F104" s="535">
        <v>4456</v>
      </c>
      <c r="G104" t="s">
        <v>365</v>
      </c>
    </row>
    <row r="105" spans="1:7" ht="12.75">
      <c r="A105" s="533">
        <v>29</v>
      </c>
      <c r="B105" t="s">
        <v>366</v>
      </c>
      <c r="E105" s="535">
        <v>2552</v>
      </c>
      <c r="F105" s="535">
        <v>7997</v>
      </c>
      <c r="G105" t="s">
        <v>367</v>
      </c>
    </row>
    <row r="106" spans="1:7" ht="12.75">
      <c r="A106" s="533"/>
      <c r="E106" s="535"/>
      <c r="F106" s="535"/>
      <c r="G106" t="s">
        <v>368</v>
      </c>
    </row>
    <row r="107" spans="1:6" ht="12.75">
      <c r="A107" s="533">
        <v>30</v>
      </c>
      <c r="B107" t="s">
        <v>315</v>
      </c>
      <c r="E107" s="535">
        <v>46570</v>
      </c>
      <c r="F107" s="535">
        <v>2465059</v>
      </c>
    </row>
    <row r="108" spans="1:6" ht="12.75">
      <c r="A108" s="533"/>
      <c r="E108" s="535"/>
      <c r="F108" s="535"/>
    </row>
    <row r="109" spans="1:6" ht="12.75">
      <c r="A109" s="533">
        <v>31</v>
      </c>
      <c r="B109" t="s">
        <v>35</v>
      </c>
      <c r="E109" s="535">
        <v>52.5</v>
      </c>
      <c r="F109" s="535">
        <v>6709.5</v>
      </c>
    </row>
    <row r="110" spans="1:6" ht="12.75">
      <c r="A110" s="533"/>
      <c r="E110" s="535"/>
      <c r="F110" s="535"/>
    </row>
    <row r="111" spans="1:6" ht="12.75">
      <c r="A111" s="533">
        <v>32</v>
      </c>
      <c r="B111" t="s">
        <v>202</v>
      </c>
      <c r="E111" s="535">
        <v>54</v>
      </c>
      <c r="F111" s="535">
        <v>14444</v>
      </c>
    </row>
    <row r="112" spans="1:6" ht="12.75">
      <c r="A112" s="533"/>
      <c r="E112" s="535"/>
      <c r="F112" s="535"/>
    </row>
    <row r="113" spans="1:6" ht="12.75">
      <c r="A113" s="533">
        <v>33</v>
      </c>
      <c r="B113" t="s">
        <v>203</v>
      </c>
      <c r="E113" s="535">
        <v>55</v>
      </c>
      <c r="F113" s="535">
        <v>92881</v>
      </c>
    </row>
    <row r="114" spans="1:6" ht="12.75">
      <c r="A114" s="533"/>
      <c r="E114" s="535"/>
      <c r="F114" s="535"/>
    </row>
    <row r="115" spans="1:6" ht="12.75">
      <c r="A115" s="533">
        <v>34</v>
      </c>
      <c r="B115" t="s">
        <v>316</v>
      </c>
      <c r="E115" s="535">
        <v>235</v>
      </c>
      <c r="F115" s="535">
        <v>59862</v>
      </c>
    </row>
    <row r="116" spans="1:6" ht="12.75">
      <c r="A116" s="533"/>
      <c r="E116" s="535"/>
      <c r="F116" s="535"/>
    </row>
    <row r="117" spans="1:6" ht="12.75">
      <c r="A117" s="533">
        <v>35</v>
      </c>
      <c r="B117" t="s">
        <v>317</v>
      </c>
      <c r="E117" s="535">
        <v>424</v>
      </c>
      <c r="F117" s="535">
        <v>132641</v>
      </c>
    </row>
    <row r="118" spans="1:6" ht="12.75">
      <c r="A118" s="533"/>
      <c r="E118" s="535"/>
      <c r="F118" s="535"/>
    </row>
    <row r="119" spans="1:6" ht="12.75">
      <c r="A119" s="533">
        <v>36</v>
      </c>
      <c r="B119" t="s">
        <v>318</v>
      </c>
      <c r="E119" s="535">
        <v>66</v>
      </c>
      <c r="F119" s="535">
        <v>1017</v>
      </c>
    </row>
    <row r="120" spans="1:6" ht="12.75">
      <c r="A120" s="533"/>
      <c r="E120" s="535"/>
      <c r="F120" s="535"/>
    </row>
    <row r="121" spans="1:6" ht="12.75">
      <c r="A121" s="533">
        <v>37</v>
      </c>
      <c r="B121" t="s">
        <v>41</v>
      </c>
      <c r="E121" s="535">
        <v>6</v>
      </c>
      <c r="F121" s="535">
        <v>50</v>
      </c>
    </row>
    <row r="122" spans="1:6" ht="12.75">
      <c r="A122" s="533"/>
      <c r="E122" s="535"/>
      <c r="F122" s="535"/>
    </row>
    <row r="123" spans="5:6" ht="12.75">
      <c r="E123" s="535"/>
      <c r="F123" s="535"/>
    </row>
    <row r="124" spans="1:6" ht="12.75">
      <c r="A124" t="s">
        <v>407</v>
      </c>
      <c r="E124" s="535"/>
      <c r="F124" s="535"/>
    </row>
    <row r="125" spans="5:6" ht="12.75">
      <c r="E125" s="535"/>
      <c r="F125" s="535"/>
    </row>
    <row r="126" spans="5:6" ht="12.75">
      <c r="E126" s="535"/>
      <c r="F126" s="535" t="s">
        <v>184</v>
      </c>
    </row>
    <row r="127" spans="5:6" ht="12.75">
      <c r="E127" s="535"/>
      <c r="F127" s="535"/>
    </row>
    <row r="128" spans="2:6" ht="12.75">
      <c r="B128" t="s">
        <v>319</v>
      </c>
      <c r="E128" s="535"/>
      <c r="F128" s="535"/>
    </row>
    <row r="129" spans="1:6" ht="12.75">
      <c r="A129">
        <v>38</v>
      </c>
      <c r="B129" t="s">
        <v>45</v>
      </c>
      <c r="E129" s="535"/>
      <c r="F129" s="535">
        <v>356881</v>
      </c>
    </row>
    <row r="130" spans="1:6" ht="12.75">
      <c r="A130">
        <v>39</v>
      </c>
      <c r="B130" t="s">
        <v>46</v>
      </c>
      <c r="E130" s="535"/>
      <c r="F130" s="535">
        <v>208799</v>
      </c>
    </row>
    <row r="131" spans="1:6" ht="12.75">
      <c r="A131">
        <v>40</v>
      </c>
      <c r="B131" t="s">
        <v>47</v>
      </c>
      <c r="E131" s="535"/>
      <c r="F131" s="535">
        <v>423</v>
      </c>
    </row>
    <row r="132" spans="1:6" ht="12.75">
      <c r="A132">
        <v>41</v>
      </c>
      <c r="B132" t="s">
        <v>204</v>
      </c>
      <c r="E132" s="535"/>
      <c r="F132" s="535">
        <v>34056</v>
      </c>
    </row>
    <row r="133" spans="5:6" ht="12.75">
      <c r="E133" s="535"/>
      <c r="F133" s="535"/>
    </row>
    <row r="134" spans="2:6" ht="12.75">
      <c r="B134" t="s">
        <v>205</v>
      </c>
      <c r="E134" s="535"/>
      <c r="F134" s="535"/>
    </row>
    <row r="135" spans="2:6" ht="12.75">
      <c r="B135" t="s">
        <v>320</v>
      </c>
      <c r="E135" s="535"/>
      <c r="F135" s="535"/>
    </row>
    <row r="136" spans="1:6" ht="12.75">
      <c r="A136">
        <v>42</v>
      </c>
      <c r="B136" t="s">
        <v>206</v>
      </c>
      <c r="E136" s="535"/>
      <c r="F136" s="535">
        <v>3689</v>
      </c>
    </row>
    <row r="137" spans="1:6" ht="12.75">
      <c r="A137">
        <v>43</v>
      </c>
      <c r="B137" t="s">
        <v>207</v>
      </c>
      <c r="E137" s="535"/>
      <c r="F137" s="535">
        <v>6260</v>
      </c>
    </row>
    <row r="138" spans="1:6" ht="12.75">
      <c r="A138">
        <v>44</v>
      </c>
      <c r="B138" t="s">
        <v>161</v>
      </c>
      <c r="E138" s="535"/>
      <c r="F138" s="535">
        <v>9949</v>
      </c>
    </row>
    <row r="139" spans="1:7" ht="12.75">
      <c r="A139" t="s">
        <v>321</v>
      </c>
      <c r="B139" t="s">
        <v>208</v>
      </c>
      <c r="E139" s="535"/>
      <c r="F139" s="535">
        <v>6692</v>
      </c>
      <c r="G139" t="s">
        <v>322</v>
      </c>
    </row>
    <row r="140" spans="1:7" ht="12.75">
      <c r="A140" t="s">
        <v>323</v>
      </c>
      <c r="B140" t="s">
        <v>209</v>
      </c>
      <c r="E140" s="535"/>
      <c r="F140" s="535">
        <v>610</v>
      </c>
      <c r="G140" t="s">
        <v>322</v>
      </c>
    </row>
    <row r="141" spans="1:7" ht="12.75">
      <c r="A141">
        <v>45</v>
      </c>
      <c r="B141" t="s">
        <v>283</v>
      </c>
      <c r="E141" s="535"/>
      <c r="F141" s="535">
        <v>15709</v>
      </c>
      <c r="G141" t="s">
        <v>284</v>
      </c>
    </row>
    <row r="142" spans="5:6" ht="12.75">
      <c r="E142" s="535"/>
      <c r="F142" s="535"/>
    </row>
    <row r="143" spans="2:6" ht="12.75">
      <c r="B143" t="s">
        <v>210</v>
      </c>
      <c r="E143" s="535"/>
      <c r="F143" s="535"/>
    </row>
    <row r="144" spans="2:6" ht="12.75">
      <c r="B144" t="s">
        <v>324</v>
      </c>
      <c r="E144" s="535"/>
      <c r="F144" s="535"/>
    </row>
    <row r="145" spans="1:6" ht="12.75">
      <c r="A145">
        <v>46</v>
      </c>
      <c r="B145" t="s">
        <v>206</v>
      </c>
      <c r="E145" s="535"/>
      <c r="F145" s="535">
        <v>1689</v>
      </c>
    </row>
    <row r="146" spans="1:6" ht="12.75">
      <c r="A146">
        <v>47</v>
      </c>
      <c r="B146" t="s">
        <v>207</v>
      </c>
      <c r="E146" s="535"/>
      <c r="F146" s="535">
        <v>6936</v>
      </c>
    </row>
    <row r="147" spans="1:6" ht="12.75">
      <c r="A147">
        <v>48</v>
      </c>
      <c r="B147" t="s">
        <v>161</v>
      </c>
      <c r="E147" s="535"/>
      <c r="F147" s="535">
        <v>8625</v>
      </c>
    </row>
    <row r="148" spans="1:7" ht="12.75">
      <c r="A148" t="s">
        <v>325</v>
      </c>
      <c r="B148" t="s">
        <v>211</v>
      </c>
      <c r="E148" s="535"/>
      <c r="F148" s="535">
        <v>5088</v>
      </c>
      <c r="G148" t="s">
        <v>326</v>
      </c>
    </row>
    <row r="149" spans="1:7" ht="12.75">
      <c r="A149" t="s">
        <v>327</v>
      </c>
      <c r="B149" t="s">
        <v>212</v>
      </c>
      <c r="E149" s="535"/>
      <c r="F149" s="535">
        <v>949</v>
      </c>
      <c r="G149" t="s">
        <v>326</v>
      </c>
    </row>
    <row r="150" spans="1:6" ht="12.75">
      <c r="A150">
        <v>49</v>
      </c>
      <c r="B150" t="s">
        <v>285</v>
      </c>
      <c r="E150" s="535"/>
      <c r="F150" s="535">
        <v>13369</v>
      </c>
    </row>
    <row r="151" spans="5:6" ht="12.75">
      <c r="E151" s="535"/>
      <c r="F151" s="535"/>
    </row>
    <row r="152" spans="2:6" ht="12.75">
      <c r="B152" t="s">
        <v>369</v>
      </c>
      <c r="E152" s="535"/>
      <c r="F152" s="535"/>
    </row>
    <row r="153" spans="1:6" ht="12.75">
      <c r="A153">
        <v>50</v>
      </c>
      <c r="B153" t="s">
        <v>213</v>
      </c>
      <c r="E153" s="535"/>
      <c r="F153" s="535">
        <v>342</v>
      </c>
    </row>
    <row r="154" spans="1:6" ht="12.75">
      <c r="A154">
        <v>51</v>
      </c>
      <c r="B154" t="s">
        <v>214</v>
      </c>
      <c r="E154" s="535"/>
      <c r="F154" s="535">
        <v>8574</v>
      </c>
    </row>
    <row r="155" spans="1:6" ht="12.75">
      <c r="A155">
        <v>52</v>
      </c>
      <c r="B155" t="s">
        <v>287</v>
      </c>
      <c r="E155" s="535"/>
      <c r="F155" s="535">
        <v>0</v>
      </c>
    </row>
    <row r="156" spans="1:6" ht="12.75">
      <c r="A156">
        <v>53</v>
      </c>
      <c r="B156" t="s">
        <v>215</v>
      </c>
      <c r="E156" s="535"/>
      <c r="F156" s="535">
        <v>0</v>
      </c>
    </row>
    <row r="157" spans="2:6" ht="12.75">
      <c r="B157" t="s">
        <v>288</v>
      </c>
      <c r="E157" s="535"/>
      <c r="F157" s="535">
        <v>0</v>
      </c>
    </row>
    <row r="158" spans="1:7" ht="12.75">
      <c r="A158">
        <v>54</v>
      </c>
      <c r="B158" t="s">
        <v>215</v>
      </c>
      <c r="E158" s="535"/>
      <c r="F158" s="535">
        <v>7337</v>
      </c>
      <c r="G158" t="s">
        <v>370</v>
      </c>
    </row>
    <row r="159" spans="2:7" ht="12.75">
      <c r="B159" t="s">
        <v>216</v>
      </c>
      <c r="E159" s="535"/>
      <c r="F159" s="535"/>
      <c r="G159" t="s">
        <v>371</v>
      </c>
    </row>
    <row r="160" spans="5:6" ht="12.75">
      <c r="E160" s="535"/>
      <c r="F160" s="535"/>
    </row>
    <row r="161" spans="1:6" ht="12.75">
      <c r="A161" t="s">
        <v>408</v>
      </c>
      <c r="E161" s="535"/>
      <c r="F161" s="535"/>
    </row>
    <row r="162" spans="5:6" ht="12.75">
      <c r="E162" s="535"/>
      <c r="F162" s="535"/>
    </row>
    <row r="163" spans="1:6" ht="12.75">
      <c r="A163" t="s">
        <v>195</v>
      </c>
      <c r="C163" t="s">
        <v>190</v>
      </c>
      <c r="E163" s="535"/>
      <c r="F163" s="535" t="s">
        <v>184</v>
      </c>
    </row>
    <row r="164" spans="5:6" ht="12.75">
      <c r="E164" s="535"/>
      <c r="F164" s="535"/>
    </row>
    <row r="165" spans="1:6" ht="12.75">
      <c r="A165">
        <v>55</v>
      </c>
      <c r="B165" t="s">
        <v>63</v>
      </c>
      <c r="E165" s="535"/>
      <c r="F165" s="535">
        <v>81</v>
      </c>
    </row>
    <row r="166" spans="1:6" ht="12.75">
      <c r="A166">
        <v>56</v>
      </c>
      <c r="B166" t="s">
        <v>217</v>
      </c>
      <c r="E166" s="535"/>
      <c r="F166" s="535">
        <v>263</v>
      </c>
    </row>
    <row r="167" spans="2:6" ht="12.75">
      <c r="B167" t="s">
        <v>218</v>
      </c>
      <c r="E167" s="535"/>
      <c r="F167" s="535"/>
    </row>
    <row r="168" spans="1:6" ht="12.75">
      <c r="A168">
        <v>57</v>
      </c>
      <c r="B168" t="s">
        <v>65</v>
      </c>
      <c r="E168" s="535"/>
      <c r="F168" s="535">
        <v>46718</v>
      </c>
    </row>
    <row r="169" spans="1:6" ht="12.75">
      <c r="A169">
        <v>58</v>
      </c>
      <c r="B169" t="s">
        <v>66</v>
      </c>
      <c r="E169" s="535"/>
      <c r="F169" s="535">
        <v>849</v>
      </c>
    </row>
    <row r="170" spans="5:6" ht="12.75">
      <c r="E170" s="535"/>
      <c r="F170" s="535"/>
    </row>
    <row r="171" ht="12.75">
      <c r="A171" t="s">
        <v>373</v>
      </c>
    </row>
  </sheetData>
  <hyperlinks>
    <hyperlink ref="C15" r:id="rId1" display="uchida@sfsu.edu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538" customWidth="1"/>
    <col min="4" max="4" width="12.00390625" style="538" customWidth="1"/>
    <col min="5" max="5" width="11.7109375" style="538" customWidth="1"/>
    <col min="6" max="6" width="12.00390625" style="538" customWidth="1"/>
    <col min="7" max="7" width="12.8515625" style="538" customWidth="1"/>
    <col min="8" max="8" width="12.140625" style="538" customWidth="1"/>
    <col min="9" max="16384" width="11.421875" style="538" customWidth="1"/>
  </cols>
  <sheetData>
    <row r="1" spans="1:3" ht="18">
      <c r="A1" s="536" t="s">
        <v>171</v>
      </c>
      <c r="B1" s="537"/>
      <c r="C1" s="537"/>
    </row>
    <row r="2" spans="1:3" ht="18">
      <c r="A2" s="537" t="s">
        <v>172</v>
      </c>
      <c r="B2" s="537"/>
      <c r="C2" s="537"/>
    </row>
    <row r="3" spans="1:3" ht="18">
      <c r="A3" s="539" t="s">
        <v>393</v>
      </c>
      <c r="B3" s="537"/>
      <c r="C3" s="537" t="s">
        <v>394</v>
      </c>
    </row>
    <row r="5" spans="1:5" ht="12.75">
      <c r="A5" s="540" t="s">
        <v>173</v>
      </c>
      <c r="B5" s="541" t="s">
        <v>387</v>
      </c>
      <c r="C5" s="542"/>
      <c r="D5" s="542"/>
      <c r="E5" s="543"/>
    </row>
    <row r="7" spans="1:5" ht="12.75">
      <c r="A7" s="544" t="s">
        <v>174</v>
      </c>
      <c r="C7" s="541" t="s">
        <v>248</v>
      </c>
      <c r="D7" s="542"/>
      <c r="E7" s="543"/>
    </row>
    <row r="9" spans="1:5" ht="12.75">
      <c r="A9" s="544" t="s">
        <v>176</v>
      </c>
      <c r="C9" s="541" t="s">
        <v>456</v>
      </c>
      <c r="D9" s="542"/>
      <c r="E9" s="543"/>
    </row>
    <row r="11" spans="1:3" ht="12.75">
      <c r="A11" s="544" t="s">
        <v>178</v>
      </c>
      <c r="B11" s="541" t="s">
        <v>348</v>
      </c>
      <c r="C11" s="543"/>
    </row>
    <row r="13" spans="1:3" ht="12.75">
      <c r="A13" s="544" t="s">
        <v>179</v>
      </c>
      <c r="B13" s="541" t="s">
        <v>457</v>
      </c>
      <c r="C13" s="543"/>
    </row>
    <row r="15" spans="1:4" ht="15">
      <c r="A15" s="544" t="s">
        <v>180</v>
      </c>
      <c r="C15" s="1" t="s">
        <v>388</v>
      </c>
      <c r="D15" s="543"/>
    </row>
    <row r="18" ht="12.75">
      <c r="A18" s="544" t="s">
        <v>261</v>
      </c>
    </row>
    <row r="19" spans="1:6" ht="12.75">
      <c r="A19" s="545" t="s">
        <v>262</v>
      </c>
      <c r="B19" s="546"/>
      <c r="C19" s="546"/>
      <c r="D19" s="546"/>
      <c r="E19" s="546"/>
      <c r="F19" s="546"/>
    </row>
    <row r="20" spans="1:6" ht="12.75">
      <c r="A20" s="773" t="s">
        <v>263</v>
      </c>
      <c r="B20" s="774"/>
      <c r="C20" s="774"/>
      <c r="D20" s="774"/>
      <c r="E20" s="774"/>
      <c r="F20" s="774"/>
    </row>
    <row r="21" spans="1:6" ht="12.75">
      <c r="A21" s="773" t="s">
        <v>374</v>
      </c>
      <c r="B21" s="774"/>
      <c r="C21" s="774"/>
      <c r="D21" s="774"/>
      <c r="E21" s="774"/>
      <c r="F21" s="774"/>
    </row>
    <row r="23" ht="12.75">
      <c r="A23" s="544" t="s">
        <v>397</v>
      </c>
    </row>
    <row r="24" ht="12.75">
      <c r="A24" s="544"/>
    </row>
    <row r="25" spans="1:6" ht="12.75">
      <c r="A25" s="547" t="s">
        <v>182</v>
      </c>
      <c r="C25" s="548" t="s">
        <v>183</v>
      </c>
      <c r="F25" s="548" t="s">
        <v>184</v>
      </c>
    </row>
    <row r="27" spans="1:6" ht="12.75">
      <c r="A27" s="549">
        <v>1</v>
      </c>
      <c r="B27" s="538" t="s">
        <v>185</v>
      </c>
      <c r="F27" s="538">
        <v>0</v>
      </c>
    </row>
    <row r="28" ht="12.75">
      <c r="A28" s="549"/>
    </row>
    <row r="30" ht="12.75">
      <c r="A30" s="540" t="s">
        <v>398</v>
      </c>
    </row>
    <row r="32" spans="1:6" ht="12.75">
      <c r="A32" s="548" t="s">
        <v>182</v>
      </c>
      <c r="C32" s="548" t="s">
        <v>186</v>
      </c>
      <c r="F32" s="548" t="s">
        <v>187</v>
      </c>
    </row>
    <row r="33" spans="1:6" ht="12.75">
      <c r="A33" s="548"/>
      <c r="C33" s="548"/>
      <c r="F33" s="548"/>
    </row>
    <row r="34" spans="1:6" ht="12.75">
      <c r="A34" s="549">
        <v>2</v>
      </c>
      <c r="B34" s="538" t="s">
        <v>188</v>
      </c>
      <c r="F34" s="538">
        <v>32.27</v>
      </c>
    </row>
    <row r="35" spans="1:6" ht="12.75">
      <c r="A35" s="547" t="s">
        <v>70</v>
      </c>
      <c r="B35" s="538" t="s">
        <v>11</v>
      </c>
      <c r="F35" s="538">
        <v>27.27</v>
      </c>
    </row>
    <row r="36" spans="1:6" ht="12.75">
      <c r="A36" s="547" t="s">
        <v>71</v>
      </c>
      <c r="B36" s="538" t="s">
        <v>12</v>
      </c>
      <c r="F36" s="538">
        <v>5</v>
      </c>
    </row>
    <row r="37" spans="1:6" ht="12.75">
      <c r="A37" s="549">
        <v>3</v>
      </c>
      <c r="B37" s="538" t="s">
        <v>13</v>
      </c>
      <c r="F37" s="538">
        <v>53.75</v>
      </c>
    </row>
    <row r="38" spans="1:8" ht="12.75">
      <c r="A38" s="547" t="s">
        <v>73</v>
      </c>
      <c r="B38" s="538" t="s">
        <v>14</v>
      </c>
      <c r="F38" s="538">
        <v>25</v>
      </c>
      <c r="G38" s="550" t="s">
        <v>358</v>
      </c>
      <c r="H38" s="551"/>
    </row>
    <row r="39" spans="1:8" ht="12.75">
      <c r="A39" s="549">
        <v>4</v>
      </c>
      <c r="B39" s="775" t="s">
        <v>264</v>
      </c>
      <c r="C39" s="775"/>
      <c r="D39" s="775"/>
      <c r="E39" s="775"/>
      <c r="F39" s="538">
        <v>0</v>
      </c>
      <c r="G39" s="552"/>
      <c r="H39" s="552"/>
    </row>
    <row r="40" spans="1:6" ht="12.75">
      <c r="A40" s="549">
        <v>5</v>
      </c>
      <c r="B40" s="538" t="s">
        <v>15</v>
      </c>
      <c r="F40" s="538">
        <v>37.22</v>
      </c>
    </row>
    <row r="41" spans="1:6" ht="12.75">
      <c r="A41" s="549">
        <v>6</v>
      </c>
      <c r="B41" s="544" t="s">
        <v>189</v>
      </c>
      <c r="F41" s="538">
        <v>123.24</v>
      </c>
    </row>
    <row r="44" ht="12.75">
      <c r="A44" s="544" t="s">
        <v>399</v>
      </c>
    </row>
    <row r="46" spans="1:6" ht="12.75">
      <c r="A46" s="548" t="s">
        <v>182</v>
      </c>
      <c r="C46" s="548" t="s">
        <v>190</v>
      </c>
      <c r="F46" s="548" t="s">
        <v>191</v>
      </c>
    </row>
    <row r="47" spans="1:4" ht="12.75">
      <c r="A47" s="548"/>
      <c r="D47" s="548"/>
    </row>
    <row r="48" spans="2:6" ht="12.75">
      <c r="B48" s="553" t="s">
        <v>305</v>
      </c>
      <c r="C48" s="552"/>
      <c r="D48" s="552"/>
      <c r="E48" s="552"/>
      <c r="F48" s="552"/>
    </row>
    <row r="49" spans="1:7" ht="12.75">
      <c r="A49" s="549">
        <v>7</v>
      </c>
      <c r="B49" s="538" t="s">
        <v>16</v>
      </c>
      <c r="F49" s="538">
        <v>2362388</v>
      </c>
      <c r="G49" s="548"/>
    </row>
    <row r="50" spans="1:7" ht="12.75">
      <c r="A50" s="547" t="s">
        <v>77</v>
      </c>
      <c r="B50" s="538" t="s">
        <v>17</v>
      </c>
      <c r="F50" s="538">
        <v>1993707</v>
      </c>
      <c r="G50" s="548"/>
    </row>
    <row r="51" spans="1:6" ht="12.75">
      <c r="A51" s="549">
        <v>8</v>
      </c>
      <c r="B51" s="538" t="s">
        <v>19</v>
      </c>
      <c r="F51" s="538">
        <v>2396259</v>
      </c>
    </row>
    <row r="52" spans="1:6" ht="12.75">
      <c r="A52" s="549">
        <v>9</v>
      </c>
      <c r="B52" s="538" t="s">
        <v>20</v>
      </c>
      <c r="F52" s="538">
        <v>759408</v>
      </c>
    </row>
    <row r="54" spans="2:3" ht="12.75">
      <c r="B54" s="553" t="s">
        <v>306</v>
      </c>
      <c r="C54" s="552"/>
    </row>
    <row r="55" spans="1:8" ht="12.75">
      <c r="A55" s="549">
        <v>10</v>
      </c>
      <c r="B55" s="538" t="s">
        <v>265</v>
      </c>
      <c r="F55" s="538">
        <v>347504</v>
      </c>
      <c r="G55" s="550" t="s">
        <v>359</v>
      </c>
      <c r="H55" s="551"/>
    </row>
    <row r="56" spans="1:6" ht="12.75">
      <c r="A56" s="547" t="s">
        <v>83</v>
      </c>
      <c r="B56" s="538" t="s">
        <v>266</v>
      </c>
      <c r="F56" s="538">
        <v>347244</v>
      </c>
    </row>
    <row r="57" spans="1:6" ht="12.75">
      <c r="A57" s="547" t="s">
        <v>268</v>
      </c>
      <c r="B57" s="775" t="s">
        <v>269</v>
      </c>
      <c r="C57" s="775"/>
      <c r="D57" s="775"/>
      <c r="E57" s="775"/>
      <c r="F57" s="538">
        <v>260</v>
      </c>
    </row>
    <row r="58" spans="1:6" ht="12.75">
      <c r="A58" s="549">
        <v>11</v>
      </c>
      <c r="B58" s="538" t="s">
        <v>270</v>
      </c>
      <c r="F58" s="538">
        <v>311053</v>
      </c>
    </row>
    <row r="59" spans="1:6" ht="12.75">
      <c r="A59" s="548" t="s">
        <v>85</v>
      </c>
      <c r="B59" s="538" t="s">
        <v>271</v>
      </c>
      <c r="F59" s="538">
        <v>184672</v>
      </c>
    </row>
    <row r="60" spans="1:6" ht="12.75">
      <c r="A60" s="548" t="s">
        <v>86</v>
      </c>
      <c r="B60" s="538" t="s">
        <v>22</v>
      </c>
      <c r="F60" s="538">
        <v>126381</v>
      </c>
    </row>
    <row r="61" spans="1:6" ht="12.75">
      <c r="A61" s="549">
        <v>12</v>
      </c>
      <c r="B61" s="538" t="s">
        <v>272</v>
      </c>
      <c r="F61" s="538">
        <v>2839</v>
      </c>
    </row>
    <row r="62" spans="1:6" ht="12.75">
      <c r="A62" s="549">
        <v>13</v>
      </c>
      <c r="B62" s="538" t="s">
        <v>273</v>
      </c>
      <c r="F62" s="538">
        <v>21632</v>
      </c>
    </row>
    <row r="63" spans="1:6" ht="12.75">
      <c r="A63" s="549">
        <v>14</v>
      </c>
      <c r="B63" s="538" t="s">
        <v>402</v>
      </c>
      <c r="F63" s="538">
        <v>921484</v>
      </c>
    </row>
    <row r="64" spans="1:8" ht="12.75">
      <c r="A64" s="547" t="s">
        <v>90</v>
      </c>
      <c r="B64" s="538" t="s">
        <v>274</v>
      </c>
      <c r="F64" s="538">
        <v>920677</v>
      </c>
      <c r="G64" s="550" t="s">
        <v>360</v>
      </c>
      <c r="H64" s="551"/>
    </row>
    <row r="65" spans="1:7" ht="12.75">
      <c r="A65" s="549">
        <v>15</v>
      </c>
      <c r="B65" s="538" t="s">
        <v>192</v>
      </c>
      <c r="F65" s="538">
        <v>60643</v>
      </c>
      <c r="G65" s="548"/>
    </row>
    <row r="66" spans="1:6" ht="12.75">
      <c r="A66" s="549">
        <v>16</v>
      </c>
      <c r="B66" s="538" t="s">
        <v>23</v>
      </c>
      <c r="F66" s="538">
        <v>0</v>
      </c>
    </row>
    <row r="68" spans="1:6" ht="12.75">
      <c r="A68" s="549">
        <v>17</v>
      </c>
      <c r="B68" s="538" t="s">
        <v>24</v>
      </c>
      <c r="F68" s="538">
        <v>24000</v>
      </c>
    </row>
    <row r="69" spans="1:6" ht="40.5" customHeight="1">
      <c r="A69" s="549">
        <v>18</v>
      </c>
      <c r="B69" s="538" t="s">
        <v>25</v>
      </c>
      <c r="F69" s="538">
        <v>22326</v>
      </c>
    </row>
    <row r="70" spans="1:6" ht="12.75">
      <c r="A70" s="549">
        <v>19</v>
      </c>
      <c r="B70" s="538" t="s">
        <v>26</v>
      </c>
      <c r="F70" s="538">
        <v>322689</v>
      </c>
    </row>
    <row r="71" spans="1:6" ht="12.75">
      <c r="A71" s="549">
        <v>20</v>
      </c>
      <c r="B71" s="538" t="s">
        <v>193</v>
      </c>
      <c r="F71" s="538">
        <v>153504</v>
      </c>
    </row>
    <row r="72" spans="1:6" ht="12.75">
      <c r="A72" s="549">
        <v>21</v>
      </c>
      <c r="B72" s="538" t="s">
        <v>28</v>
      </c>
      <c r="F72" s="538">
        <v>530913</v>
      </c>
    </row>
    <row r="73" spans="1:6" ht="12.75">
      <c r="A73" s="549">
        <v>22</v>
      </c>
      <c r="B73" s="544" t="s">
        <v>194</v>
      </c>
      <c r="F73" s="538">
        <v>8236642</v>
      </c>
    </row>
    <row r="74" spans="1:6" ht="12.75">
      <c r="A74" s="547" t="s">
        <v>101</v>
      </c>
      <c r="B74" s="538" t="s">
        <v>29</v>
      </c>
      <c r="F74" s="538">
        <v>1698240</v>
      </c>
    </row>
    <row r="75" spans="1:6" ht="12.75">
      <c r="A75" s="549">
        <v>23</v>
      </c>
      <c r="B75" s="544" t="s">
        <v>289</v>
      </c>
      <c r="F75" s="538">
        <v>9934882</v>
      </c>
    </row>
    <row r="76" ht="12.75">
      <c r="A76" s="548"/>
    </row>
    <row r="77" ht="12.75">
      <c r="A77" s="548"/>
    </row>
    <row r="78" ht="12.75">
      <c r="A78" s="540" t="s">
        <v>404</v>
      </c>
    </row>
    <row r="80" spans="1:6" ht="12.75">
      <c r="A80" s="548" t="s">
        <v>195</v>
      </c>
      <c r="C80" s="554" t="s">
        <v>190</v>
      </c>
      <c r="E80" s="548" t="s">
        <v>6</v>
      </c>
      <c r="F80" s="548" t="s">
        <v>196</v>
      </c>
    </row>
    <row r="82" spans="2:5" ht="12.75">
      <c r="B82" s="553" t="s">
        <v>197</v>
      </c>
      <c r="C82" s="553"/>
      <c r="D82" s="553"/>
      <c r="E82" s="552"/>
    </row>
    <row r="83" spans="2:5" ht="12.75">
      <c r="B83" s="553" t="s">
        <v>198</v>
      </c>
      <c r="C83" s="553"/>
      <c r="D83" s="553"/>
      <c r="E83" s="552"/>
    </row>
    <row r="84" spans="2:5" ht="12.75">
      <c r="B84" s="553" t="s">
        <v>199</v>
      </c>
      <c r="C84" s="553"/>
      <c r="D84" s="553"/>
      <c r="E84" s="552"/>
    </row>
    <row r="85" spans="2:5" ht="12.75">
      <c r="B85" s="553" t="s">
        <v>308</v>
      </c>
      <c r="C85" s="553"/>
      <c r="D85" s="553"/>
      <c r="E85" s="552"/>
    </row>
    <row r="86" spans="1:6" ht="12.75">
      <c r="A86" s="549">
        <v>24</v>
      </c>
      <c r="B86" s="538" t="s">
        <v>275</v>
      </c>
      <c r="E86" s="538">
        <v>91158</v>
      </c>
      <c r="F86" s="538">
        <v>1282750</v>
      </c>
    </row>
    <row r="87" spans="1:7" ht="12.75">
      <c r="A87" s="548" t="s">
        <v>104</v>
      </c>
      <c r="B87" s="538" t="s">
        <v>276</v>
      </c>
      <c r="E87" s="538">
        <v>89845</v>
      </c>
      <c r="F87" s="538">
        <v>997025</v>
      </c>
      <c r="G87" s="555"/>
    </row>
    <row r="88" spans="1:9" ht="12.75">
      <c r="A88" s="548" t="s">
        <v>106</v>
      </c>
      <c r="B88" s="538" t="s">
        <v>405</v>
      </c>
      <c r="E88" s="538">
        <v>6860</v>
      </c>
      <c r="F88" s="548" t="s">
        <v>200</v>
      </c>
      <c r="G88" s="777" t="s">
        <v>361</v>
      </c>
      <c r="H88" s="777"/>
      <c r="I88" s="777"/>
    </row>
    <row r="89" spans="1:9" ht="12.75">
      <c r="A89" s="548" t="s">
        <v>107</v>
      </c>
      <c r="B89" s="538" t="s">
        <v>406</v>
      </c>
      <c r="E89" s="538">
        <v>82985</v>
      </c>
      <c r="F89" s="548" t="s">
        <v>200</v>
      </c>
      <c r="G89" s="777" t="s">
        <v>361</v>
      </c>
      <c r="H89" s="777"/>
      <c r="I89" s="777"/>
    </row>
    <row r="90" spans="1:6" ht="12.75">
      <c r="A90" s="548" t="s">
        <v>108</v>
      </c>
      <c r="B90" s="538" t="s">
        <v>33</v>
      </c>
      <c r="E90" s="538">
        <v>284</v>
      </c>
      <c r="F90" s="538">
        <v>216976</v>
      </c>
    </row>
    <row r="91" spans="1:6" ht="12.75">
      <c r="A91" s="548" t="s">
        <v>109</v>
      </c>
      <c r="B91" s="538" t="s">
        <v>277</v>
      </c>
      <c r="E91" s="538">
        <v>477</v>
      </c>
      <c r="F91" s="538">
        <v>61429</v>
      </c>
    </row>
    <row r="92" spans="1:6" ht="12.75">
      <c r="A92" s="548" t="s">
        <v>110</v>
      </c>
      <c r="B92" s="538" t="s">
        <v>278</v>
      </c>
      <c r="E92" s="538">
        <v>552</v>
      </c>
      <c r="F92" s="538">
        <v>7320</v>
      </c>
    </row>
    <row r="93" spans="1:6" ht="12.75">
      <c r="A93" s="548" t="s">
        <v>111</v>
      </c>
      <c r="B93" s="538" t="s">
        <v>279</v>
      </c>
      <c r="E93" s="538">
        <v>1241</v>
      </c>
      <c r="F93" s="548" t="s">
        <v>200</v>
      </c>
    </row>
    <row r="94" spans="1:6" ht="12.75">
      <c r="A94" s="549">
        <v>25</v>
      </c>
      <c r="B94" s="775" t="s">
        <v>280</v>
      </c>
      <c r="C94" s="775"/>
      <c r="D94" s="775"/>
      <c r="E94" s="538" t="s">
        <v>267</v>
      </c>
      <c r="F94" s="538">
        <v>926646</v>
      </c>
    </row>
    <row r="95" spans="1:7" ht="12.75">
      <c r="A95" s="548" t="s">
        <v>105</v>
      </c>
      <c r="B95" s="775" t="s">
        <v>281</v>
      </c>
      <c r="C95" s="775"/>
      <c r="D95" s="775"/>
      <c r="E95" s="538" t="s">
        <v>267</v>
      </c>
      <c r="F95" s="538">
        <v>4589</v>
      </c>
      <c r="G95" s="555" t="s">
        <v>362</v>
      </c>
    </row>
    <row r="96" spans="1:6" ht="12.75">
      <c r="A96" s="549">
        <v>26</v>
      </c>
      <c r="B96" s="538" t="s">
        <v>309</v>
      </c>
      <c r="E96" s="538">
        <v>0</v>
      </c>
      <c r="F96" s="538">
        <v>249963</v>
      </c>
    </row>
    <row r="97" ht="12.75">
      <c r="B97" s="538" t="s">
        <v>310</v>
      </c>
    </row>
    <row r="99" spans="2:9" ht="12.75">
      <c r="B99" s="553" t="s">
        <v>201</v>
      </c>
      <c r="C99" s="553"/>
      <c r="D99" s="553"/>
      <c r="G99" s="556" t="s">
        <v>458</v>
      </c>
      <c r="H99" s="555"/>
      <c r="I99" s="555"/>
    </row>
    <row r="100" spans="2:4" ht="12.75">
      <c r="B100" s="553" t="s">
        <v>311</v>
      </c>
      <c r="C100" s="553"/>
      <c r="D100" s="553"/>
    </row>
    <row r="101" spans="1:7" ht="12.75">
      <c r="A101" s="549">
        <v>27</v>
      </c>
      <c r="B101" s="538" t="s">
        <v>409</v>
      </c>
      <c r="E101" s="538">
        <v>18</v>
      </c>
      <c r="F101" s="538">
        <v>1031</v>
      </c>
      <c r="G101" s="555" t="s">
        <v>459</v>
      </c>
    </row>
    <row r="102" spans="1:6" ht="12.75">
      <c r="A102" s="547" t="s">
        <v>312</v>
      </c>
      <c r="B102" s="544" t="s">
        <v>290</v>
      </c>
      <c r="E102" s="538">
        <v>10</v>
      </c>
      <c r="F102" s="538">
        <v>465</v>
      </c>
    </row>
    <row r="103" spans="1:6" ht="12.75">
      <c r="A103" s="548" t="s">
        <v>313</v>
      </c>
      <c r="B103" s="544" t="s">
        <v>291</v>
      </c>
      <c r="E103" s="538">
        <v>0</v>
      </c>
      <c r="F103" s="538">
        <v>405</v>
      </c>
    </row>
    <row r="104" spans="1:7" ht="12.75">
      <c r="A104" s="549">
        <v>28</v>
      </c>
      <c r="B104" s="538" t="s">
        <v>314</v>
      </c>
      <c r="E104" s="538">
        <v>18</v>
      </c>
      <c r="F104" s="538">
        <v>1030</v>
      </c>
      <c r="G104" s="555" t="s">
        <v>460</v>
      </c>
    </row>
    <row r="105" spans="1:10" ht="12.75">
      <c r="A105" s="549">
        <v>29</v>
      </c>
      <c r="B105" s="538" t="s">
        <v>366</v>
      </c>
      <c r="E105" s="548" t="s">
        <v>267</v>
      </c>
      <c r="F105" s="538">
        <v>48021</v>
      </c>
      <c r="G105" s="557" t="s">
        <v>461</v>
      </c>
      <c r="H105" s="546"/>
      <c r="I105" s="546"/>
      <c r="J105" s="546"/>
    </row>
    <row r="106" spans="1:10" ht="12.75">
      <c r="A106" s="549"/>
      <c r="E106" s="548"/>
      <c r="G106" s="557" t="s">
        <v>462</v>
      </c>
      <c r="H106" s="546"/>
      <c r="I106" s="546"/>
      <c r="J106" s="546"/>
    </row>
    <row r="107" spans="1:6" ht="12.75">
      <c r="A107" s="549">
        <v>30</v>
      </c>
      <c r="B107" s="775" t="s">
        <v>315</v>
      </c>
      <c r="C107" s="775"/>
      <c r="E107" s="538">
        <v>4453</v>
      </c>
      <c r="F107" s="538">
        <v>1678706</v>
      </c>
    </row>
    <row r="108" ht="12.75">
      <c r="A108" s="549"/>
    </row>
    <row r="109" spans="1:6" ht="12.75">
      <c r="A109" s="549">
        <v>31</v>
      </c>
      <c r="B109" s="538" t="s">
        <v>35</v>
      </c>
      <c r="E109" s="538">
        <v>15</v>
      </c>
      <c r="F109" s="538">
        <v>2812</v>
      </c>
    </row>
    <row r="111" spans="1:6" ht="12.75">
      <c r="A111" s="549">
        <v>32</v>
      </c>
      <c r="B111" s="538" t="s">
        <v>202</v>
      </c>
      <c r="E111" s="538">
        <v>0</v>
      </c>
      <c r="F111" s="538">
        <v>10370</v>
      </c>
    </row>
    <row r="112" ht="12.75">
      <c r="A112" s="549"/>
    </row>
    <row r="113" spans="1:6" ht="12.75">
      <c r="A113" s="549">
        <v>33</v>
      </c>
      <c r="B113" s="538" t="s">
        <v>203</v>
      </c>
      <c r="E113" s="538">
        <v>0</v>
      </c>
      <c r="F113" s="538">
        <v>3001</v>
      </c>
    </row>
    <row r="114" ht="12.75">
      <c r="A114" s="549"/>
    </row>
    <row r="115" spans="1:6" ht="12.75">
      <c r="A115" s="549">
        <v>34</v>
      </c>
      <c r="B115" s="538" t="s">
        <v>316</v>
      </c>
      <c r="E115" s="538">
        <v>115</v>
      </c>
      <c r="F115" s="538">
        <v>22050</v>
      </c>
    </row>
    <row r="117" spans="1:6" ht="12.75">
      <c r="A117" s="549">
        <v>35</v>
      </c>
      <c r="B117" s="775" t="s">
        <v>317</v>
      </c>
      <c r="C117" s="775"/>
      <c r="D117" s="775"/>
      <c r="E117" s="538">
        <v>55</v>
      </c>
      <c r="F117" s="538">
        <v>10227</v>
      </c>
    </row>
    <row r="118" ht="12.75">
      <c r="A118" s="549"/>
    </row>
    <row r="119" spans="1:6" ht="12.75">
      <c r="A119" s="549">
        <v>36</v>
      </c>
      <c r="B119" s="538" t="s">
        <v>318</v>
      </c>
      <c r="E119" s="538">
        <v>99</v>
      </c>
      <c r="F119" s="538">
        <v>1113</v>
      </c>
    </row>
    <row r="121" spans="1:6" ht="12.75">
      <c r="A121" s="549">
        <v>37</v>
      </c>
      <c r="B121" s="538" t="s">
        <v>41</v>
      </c>
      <c r="E121" s="538">
        <v>0</v>
      </c>
      <c r="F121" s="538">
        <v>63143</v>
      </c>
    </row>
    <row r="124" ht="12.75">
      <c r="A124" s="544" t="s">
        <v>407</v>
      </c>
    </row>
    <row r="125" ht="12.75">
      <c r="A125" s="544"/>
    </row>
    <row r="126" spans="1:6" ht="12.75">
      <c r="A126" s="544"/>
      <c r="F126" s="548" t="s">
        <v>184</v>
      </c>
    </row>
    <row r="128" ht="12.75">
      <c r="B128" s="553" t="s">
        <v>319</v>
      </c>
    </row>
    <row r="129" spans="1:6" ht="12.75">
      <c r="A129" s="549">
        <v>38</v>
      </c>
      <c r="B129" s="538" t="s">
        <v>45</v>
      </c>
      <c r="F129" s="538">
        <v>414261</v>
      </c>
    </row>
    <row r="130" spans="1:6" ht="12.75">
      <c r="A130" s="549">
        <v>39</v>
      </c>
      <c r="B130" s="538" t="s">
        <v>46</v>
      </c>
      <c r="F130" s="538">
        <v>179728</v>
      </c>
    </row>
    <row r="131" spans="1:6" ht="12.75">
      <c r="A131" s="549">
        <v>40</v>
      </c>
      <c r="B131" s="538" t="s">
        <v>47</v>
      </c>
      <c r="F131" s="538">
        <v>252688</v>
      </c>
    </row>
    <row r="132" spans="1:6" ht="12.75">
      <c r="A132" s="549">
        <v>41</v>
      </c>
      <c r="B132" s="538" t="s">
        <v>204</v>
      </c>
      <c r="F132" s="538">
        <v>39323</v>
      </c>
    </row>
    <row r="134" spans="2:5" ht="12.75">
      <c r="B134" s="553" t="s">
        <v>205</v>
      </c>
      <c r="C134" s="553"/>
      <c r="D134" s="553"/>
      <c r="E134" s="553"/>
    </row>
    <row r="135" spans="2:9" ht="12.75">
      <c r="B135" s="553" t="s">
        <v>320</v>
      </c>
      <c r="C135" s="553"/>
      <c r="D135" s="553"/>
      <c r="E135" s="553"/>
      <c r="G135" s="555"/>
      <c r="H135" s="555"/>
      <c r="I135" s="555"/>
    </row>
    <row r="136" spans="1:6" ht="12.75">
      <c r="A136" s="549">
        <v>42</v>
      </c>
      <c r="B136" s="538" t="s">
        <v>206</v>
      </c>
      <c r="F136" s="538">
        <v>3297</v>
      </c>
    </row>
    <row r="137" spans="1:6" ht="12.75">
      <c r="A137" s="549">
        <v>43</v>
      </c>
      <c r="B137" s="538" t="s">
        <v>207</v>
      </c>
      <c r="F137" s="538">
        <v>4203</v>
      </c>
    </row>
    <row r="138" spans="1:9" ht="12.75">
      <c r="A138" s="549">
        <v>44</v>
      </c>
      <c r="B138" s="544" t="s">
        <v>161</v>
      </c>
      <c r="F138" s="538">
        <v>7500</v>
      </c>
      <c r="G138" s="776" t="s">
        <v>282</v>
      </c>
      <c r="H138" s="776"/>
      <c r="I138" s="776"/>
    </row>
    <row r="139" spans="1:9" ht="12.75">
      <c r="A139" s="548" t="s">
        <v>321</v>
      </c>
      <c r="B139" s="538" t="s">
        <v>208</v>
      </c>
      <c r="F139" s="538">
        <v>6040</v>
      </c>
      <c r="G139" s="777" t="s">
        <v>322</v>
      </c>
      <c r="H139" s="775"/>
      <c r="I139" s="775"/>
    </row>
    <row r="140" spans="1:9" ht="12.75">
      <c r="A140" s="548" t="s">
        <v>323</v>
      </c>
      <c r="B140" s="538" t="s">
        <v>209</v>
      </c>
      <c r="F140" s="538">
        <v>326</v>
      </c>
      <c r="G140" s="777" t="s">
        <v>322</v>
      </c>
      <c r="H140" s="775"/>
      <c r="I140" s="775"/>
    </row>
    <row r="141" spans="1:7" ht="12.75">
      <c r="A141" s="549">
        <v>45</v>
      </c>
      <c r="B141" s="775" t="s">
        <v>283</v>
      </c>
      <c r="C141" s="775"/>
      <c r="D141" s="775"/>
      <c r="E141" s="775"/>
      <c r="F141" s="538">
        <v>5271</v>
      </c>
      <c r="G141" s="555" t="s">
        <v>463</v>
      </c>
    </row>
    <row r="142" ht="12.75">
      <c r="G142" s="555" t="s">
        <v>464</v>
      </c>
    </row>
    <row r="143" spans="2:5" ht="12.75">
      <c r="B143" s="553" t="s">
        <v>210</v>
      </c>
      <c r="C143" s="553"/>
      <c r="D143" s="553"/>
      <c r="E143" s="553"/>
    </row>
    <row r="144" spans="2:9" ht="12.75">
      <c r="B144" s="553" t="s">
        <v>324</v>
      </c>
      <c r="C144" s="553"/>
      <c r="D144" s="553"/>
      <c r="E144" s="553"/>
      <c r="G144" s="555"/>
      <c r="H144" s="555"/>
      <c r="I144" s="555"/>
    </row>
    <row r="145" spans="1:6" ht="12.75">
      <c r="A145" s="549">
        <v>46</v>
      </c>
      <c r="B145" s="538" t="s">
        <v>206</v>
      </c>
      <c r="F145" s="538">
        <v>6916</v>
      </c>
    </row>
    <row r="146" spans="1:6" ht="12.75">
      <c r="A146" s="549">
        <v>47</v>
      </c>
      <c r="B146" s="538" t="s">
        <v>207</v>
      </c>
      <c r="F146" s="538">
        <v>17935</v>
      </c>
    </row>
    <row r="147" spans="1:9" ht="12.75">
      <c r="A147" s="549">
        <v>48</v>
      </c>
      <c r="B147" s="544" t="s">
        <v>161</v>
      </c>
      <c r="F147" s="538">
        <v>24851</v>
      </c>
      <c r="G147" s="776" t="s">
        <v>282</v>
      </c>
      <c r="H147" s="776"/>
      <c r="I147" s="776"/>
    </row>
    <row r="148" spans="1:9" ht="12.75">
      <c r="A148" s="548" t="s">
        <v>325</v>
      </c>
      <c r="B148" s="538" t="s">
        <v>211</v>
      </c>
      <c r="F148" s="538">
        <v>17913</v>
      </c>
      <c r="G148" s="777" t="s">
        <v>326</v>
      </c>
      <c r="H148" s="775"/>
      <c r="I148" s="775"/>
    </row>
    <row r="149" spans="1:9" ht="12.75">
      <c r="A149" s="548" t="s">
        <v>327</v>
      </c>
      <c r="B149" s="538" t="s">
        <v>212</v>
      </c>
      <c r="F149" s="538">
        <v>2661</v>
      </c>
      <c r="G149" s="777" t="s">
        <v>326</v>
      </c>
      <c r="H149" s="775"/>
      <c r="I149" s="775"/>
    </row>
    <row r="150" spans="1:7" ht="12.75">
      <c r="A150" s="549">
        <v>49</v>
      </c>
      <c r="B150" s="775" t="s">
        <v>285</v>
      </c>
      <c r="C150" s="775"/>
      <c r="D150" s="775"/>
      <c r="F150" s="538">
        <v>9257</v>
      </c>
      <c r="G150" s="558" t="s">
        <v>286</v>
      </c>
    </row>
    <row r="152" spans="2:4" ht="12.75">
      <c r="B152" s="553" t="s">
        <v>369</v>
      </c>
      <c r="C152" s="553"/>
      <c r="D152" s="553"/>
    </row>
    <row r="153" spans="1:6" ht="12.75">
      <c r="A153" s="549">
        <v>50</v>
      </c>
      <c r="B153" s="538" t="s">
        <v>213</v>
      </c>
      <c r="F153" s="538">
        <v>730</v>
      </c>
    </row>
    <row r="154" spans="1:6" ht="12.75">
      <c r="A154" s="549">
        <v>51</v>
      </c>
      <c r="B154" s="538" t="s">
        <v>214</v>
      </c>
      <c r="F154" s="538">
        <v>19467</v>
      </c>
    </row>
    <row r="155" spans="1:6" ht="12.75">
      <c r="A155" s="549">
        <v>52</v>
      </c>
      <c r="B155" s="538" t="s">
        <v>287</v>
      </c>
      <c r="F155" s="538">
        <v>1878</v>
      </c>
    </row>
    <row r="156" spans="1:6" ht="12.75">
      <c r="A156" s="549">
        <v>53</v>
      </c>
      <c r="B156" s="538" t="s">
        <v>215</v>
      </c>
      <c r="F156" s="538">
        <v>18105</v>
      </c>
    </row>
    <row r="157" spans="2:4" ht="12.75">
      <c r="B157" s="775" t="s">
        <v>288</v>
      </c>
      <c r="C157" s="775"/>
      <c r="D157" s="775"/>
    </row>
    <row r="158" spans="1:9" ht="12.75">
      <c r="A158" s="549">
        <v>54</v>
      </c>
      <c r="B158" s="538" t="s">
        <v>215</v>
      </c>
      <c r="F158" s="538">
        <v>1362</v>
      </c>
      <c r="G158" s="557" t="s">
        <v>370</v>
      </c>
      <c r="H158" s="546"/>
      <c r="I158" s="546"/>
    </row>
    <row r="159" spans="2:9" ht="12.75">
      <c r="B159" s="538" t="s">
        <v>216</v>
      </c>
      <c r="G159" s="557" t="s">
        <v>371</v>
      </c>
      <c r="H159" s="546"/>
      <c r="I159" s="546"/>
    </row>
    <row r="161" ht="12.75">
      <c r="A161" s="544" t="s">
        <v>408</v>
      </c>
    </row>
    <row r="163" spans="1:6" ht="12.75">
      <c r="A163" s="548" t="s">
        <v>195</v>
      </c>
      <c r="C163" s="548" t="s">
        <v>190</v>
      </c>
      <c r="F163" s="548" t="s">
        <v>184</v>
      </c>
    </row>
    <row r="165" spans="1:6" ht="12.75">
      <c r="A165" s="549">
        <v>55</v>
      </c>
      <c r="B165" s="538" t="s">
        <v>63</v>
      </c>
      <c r="F165" s="538">
        <v>89</v>
      </c>
    </row>
    <row r="166" spans="1:6" ht="12.75">
      <c r="A166" s="549">
        <v>56</v>
      </c>
      <c r="B166" s="538" t="s">
        <v>217</v>
      </c>
      <c r="F166" s="538">
        <v>179</v>
      </c>
    </row>
    <row r="167" ht="12.75">
      <c r="B167" s="538" t="s">
        <v>218</v>
      </c>
    </row>
    <row r="168" spans="1:6" ht="12.75">
      <c r="A168" s="549">
        <v>57</v>
      </c>
      <c r="B168" s="538" t="s">
        <v>65</v>
      </c>
      <c r="F168" s="538">
        <v>31623</v>
      </c>
    </row>
    <row r="169" spans="1:7" ht="12.75">
      <c r="A169" s="549">
        <v>58</v>
      </c>
      <c r="B169" s="538" t="s">
        <v>66</v>
      </c>
      <c r="F169" s="538">
        <v>2564</v>
      </c>
      <c r="G169" s="559" t="s">
        <v>372</v>
      </c>
    </row>
    <row r="171" spans="1:2" ht="15">
      <c r="A171" s="560" t="s">
        <v>373</v>
      </c>
      <c r="B171" s="561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jpmao@sjsu.edu"/>
  </hyperlinks>
  <printOptions gridLines="1" headings="1"/>
  <pageMargins left="0" right="0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74">
      <selection activeCell="G84" sqref="G84"/>
    </sheetView>
  </sheetViews>
  <sheetFormatPr defaultColWidth="9.140625" defaultRowHeight="12.75"/>
  <cols>
    <col min="1" max="3" width="11.421875" style="564" customWidth="1"/>
    <col min="4" max="4" width="12.00390625" style="564" customWidth="1"/>
    <col min="5" max="5" width="11.7109375" style="564" customWidth="1"/>
    <col min="6" max="6" width="12.00390625" style="564" customWidth="1"/>
    <col min="7" max="16384" width="11.421875" style="564" customWidth="1"/>
  </cols>
  <sheetData>
    <row r="1" spans="1:3" ht="18">
      <c r="A1" s="562" t="s">
        <v>171</v>
      </c>
      <c r="B1" s="563"/>
      <c r="C1" s="563"/>
    </row>
    <row r="2" spans="1:3" ht="18">
      <c r="A2" s="563" t="s">
        <v>172</v>
      </c>
      <c r="B2" s="563"/>
      <c r="C2" s="563"/>
    </row>
    <row r="3" spans="1:3" ht="18">
      <c r="A3" s="565" t="s">
        <v>393</v>
      </c>
      <c r="B3" s="563"/>
      <c r="C3" s="563" t="s">
        <v>394</v>
      </c>
    </row>
    <row r="5" spans="1:5" ht="12.75">
      <c r="A5" s="566" t="s">
        <v>173</v>
      </c>
      <c r="B5" s="567" t="s">
        <v>389</v>
      </c>
      <c r="C5" s="568"/>
      <c r="D5" s="568"/>
      <c r="E5" s="569"/>
    </row>
    <row r="7" spans="1:5" ht="12.75">
      <c r="A7" s="570" t="s">
        <v>174</v>
      </c>
      <c r="C7" s="567" t="s">
        <v>251</v>
      </c>
      <c r="D7" s="568"/>
      <c r="E7" s="569"/>
    </row>
    <row r="9" spans="1:5" ht="12.75">
      <c r="A9" s="570" t="s">
        <v>176</v>
      </c>
      <c r="C9" s="567" t="s">
        <v>465</v>
      </c>
      <c r="D9" s="568"/>
      <c r="E9" s="569"/>
    </row>
    <row r="11" spans="1:3" ht="12.75">
      <c r="A11" s="570" t="s">
        <v>178</v>
      </c>
      <c r="B11" s="567" t="s">
        <v>252</v>
      </c>
      <c r="C11" s="569"/>
    </row>
    <row r="13" spans="1:3" ht="12.75">
      <c r="A13" s="570" t="s">
        <v>179</v>
      </c>
      <c r="B13" s="567" t="s">
        <v>253</v>
      </c>
      <c r="C13" s="569"/>
    </row>
    <row r="15" spans="1:4" ht="15">
      <c r="A15" s="570" t="s">
        <v>180</v>
      </c>
      <c r="C15" s="1" t="s">
        <v>296</v>
      </c>
      <c r="D15" s="569"/>
    </row>
    <row r="18" ht="12.75">
      <c r="A18" s="570" t="s">
        <v>261</v>
      </c>
    </row>
    <row r="19" spans="1:6" ht="12.75">
      <c r="A19" s="571" t="s">
        <v>262</v>
      </c>
      <c r="B19" s="572"/>
      <c r="C19" s="572"/>
      <c r="D19" s="572"/>
      <c r="E19" s="572"/>
      <c r="F19" s="572"/>
    </row>
    <row r="20" spans="1:6" ht="12.75">
      <c r="A20" s="778" t="s">
        <v>263</v>
      </c>
      <c r="B20" s="779"/>
      <c r="C20" s="779"/>
      <c r="D20" s="779"/>
      <c r="E20" s="779"/>
      <c r="F20" s="779"/>
    </row>
    <row r="21" spans="1:6" ht="12.75">
      <c r="A21" s="778" t="s">
        <v>374</v>
      </c>
      <c r="B21" s="779"/>
      <c r="C21" s="779"/>
      <c r="D21" s="779"/>
      <c r="E21" s="779"/>
      <c r="F21" s="779"/>
    </row>
    <row r="23" ht="12.75">
      <c r="A23" s="570" t="s">
        <v>397</v>
      </c>
    </row>
    <row r="24" ht="12.75">
      <c r="A24" s="570"/>
    </row>
    <row r="25" spans="1:6" ht="12.75">
      <c r="A25" s="573" t="s">
        <v>182</v>
      </c>
      <c r="C25" s="574" t="s">
        <v>183</v>
      </c>
      <c r="F25" s="574" t="s">
        <v>184</v>
      </c>
    </row>
    <row r="27" spans="1:2" ht="12.75">
      <c r="A27" s="575">
        <v>1</v>
      </c>
      <c r="B27" s="564" t="s">
        <v>185</v>
      </c>
    </row>
    <row r="28" ht="12.75">
      <c r="A28" s="575"/>
    </row>
    <row r="30" ht="12.75">
      <c r="A30" s="566" t="s">
        <v>398</v>
      </c>
    </row>
    <row r="32" spans="1:6" ht="12.75">
      <c r="A32" s="574" t="s">
        <v>182</v>
      </c>
      <c r="C32" s="574" t="s">
        <v>186</v>
      </c>
      <c r="F32" s="574" t="s">
        <v>187</v>
      </c>
    </row>
    <row r="33" spans="1:6" ht="12.75">
      <c r="A33" s="574"/>
      <c r="C33" s="574"/>
      <c r="F33" s="574"/>
    </row>
    <row r="34" spans="1:6" ht="12.75">
      <c r="A34" s="575">
        <v>2</v>
      </c>
      <c r="B34" s="564" t="s">
        <v>188</v>
      </c>
      <c r="F34" s="564">
        <v>13</v>
      </c>
    </row>
    <row r="35" spans="1:6" ht="12.75">
      <c r="A35" s="573" t="s">
        <v>70</v>
      </c>
      <c r="B35" s="564" t="s">
        <v>11</v>
      </c>
      <c r="F35" s="564">
        <v>13</v>
      </c>
    </row>
    <row r="36" spans="1:6" ht="12.75">
      <c r="A36" s="573" t="s">
        <v>71</v>
      </c>
      <c r="B36" s="564" t="s">
        <v>12</v>
      </c>
      <c r="F36" s="564">
        <v>0</v>
      </c>
    </row>
    <row r="37" spans="1:6" ht="12.75">
      <c r="A37" s="575">
        <v>3</v>
      </c>
      <c r="B37" s="564" t="s">
        <v>13</v>
      </c>
      <c r="F37" s="564">
        <v>37.75</v>
      </c>
    </row>
    <row r="38" spans="1:8" ht="12.75">
      <c r="A38" s="573" t="s">
        <v>73</v>
      </c>
      <c r="B38" s="564" t="s">
        <v>14</v>
      </c>
      <c r="F38" s="564">
        <v>28.5</v>
      </c>
      <c r="G38" s="576" t="s">
        <v>358</v>
      </c>
      <c r="H38" s="577"/>
    </row>
    <row r="39" spans="1:8" ht="12.75">
      <c r="A39" s="575">
        <v>4</v>
      </c>
      <c r="B39" s="780" t="s">
        <v>264</v>
      </c>
      <c r="C39" s="780"/>
      <c r="D39" s="780"/>
      <c r="E39" s="780"/>
      <c r="F39" s="564">
        <v>0</v>
      </c>
      <c r="G39" s="578"/>
      <c r="H39" s="578"/>
    </row>
    <row r="40" spans="1:6" ht="12.75">
      <c r="A40" s="575">
        <v>5</v>
      </c>
      <c r="B40" s="564" t="s">
        <v>15</v>
      </c>
      <c r="F40" s="564">
        <v>11.52</v>
      </c>
    </row>
    <row r="41" spans="1:6" ht="12.75">
      <c r="A41" s="575">
        <v>6</v>
      </c>
      <c r="B41" s="570" t="s">
        <v>189</v>
      </c>
      <c r="F41" s="564">
        <v>62.27</v>
      </c>
    </row>
    <row r="44" ht="12.75">
      <c r="A44" s="570" t="s">
        <v>399</v>
      </c>
    </row>
    <row r="46" spans="1:6" ht="12.75">
      <c r="A46" s="574" t="s">
        <v>182</v>
      </c>
      <c r="C46" s="574" t="s">
        <v>190</v>
      </c>
      <c r="F46" s="574" t="s">
        <v>191</v>
      </c>
    </row>
    <row r="47" spans="1:4" ht="12.75">
      <c r="A47" s="574"/>
      <c r="D47" s="574"/>
    </row>
    <row r="48" spans="2:6" ht="12.75">
      <c r="B48" s="579" t="s">
        <v>305</v>
      </c>
      <c r="C48" s="578"/>
      <c r="D48" s="578"/>
      <c r="E48" s="578"/>
      <c r="F48" s="578"/>
    </row>
    <row r="49" spans="1:7" ht="12.75">
      <c r="A49" s="575">
        <v>7</v>
      </c>
      <c r="B49" s="564" t="s">
        <v>16</v>
      </c>
      <c r="F49" s="564">
        <v>972974</v>
      </c>
      <c r="G49" s="574"/>
    </row>
    <row r="50" spans="1:7" ht="12.75">
      <c r="A50" s="573" t="s">
        <v>77</v>
      </c>
      <c r="B50" s="564" t="s">
        <v>17</v>
      </c>
      <c r="F50" s="564">
        <v>972974</v>
      </c>
      <c r="G50" s="574"/>
    </row>
    <row r="51" spans="1:6" ht="12.75">
      <c r="A51" s="575">
        <v>8</v>
      </c>
      <c r="B51" s="564" t="s">
        <v>19</v>
      </c>
      <c r="F51" s="564">
        <v>1581594</v>
      </c>
    </row>
    <row r="52" spans="1:6" ht="12.75">
      <c r="A52" s="575">
        <v>9</v>
      </c>
      <c r="B52" s="564" t="s">
        <v>20</v>
      </c>
      <c r="F52" s="564">
        <v>166642</v>
      </c>
    </row>
    <row r="54" spans="2:3" ht="12.75">
      <c r="B54" s="579" t="s">
        <v>306</v>
      </c>
      <c r="C54" s="578"/>
    </row>
    <row r="55" spans="1:8" ht="12.75">
      <c r="A55" s="575">
        <v>10</v>
      </c>
      <c r="B55" s="564" t="s">
        <v>265</v>
      </c>
      <c r="F55" s="564">
        <v>190014</v>
      </c>
      <c r="G55" s="576" t="s">
        <v>359</v>
      </c>
      <c r="H55" s="577"/>
    </row>
    <row r="56" spans="1:6" ht="12.75">
      <c r="A56" s="573" t="s">
        <v>83</v>
      </c>
      <c r="B56" s="564" t="s">
        <v>266</v>
      </c>
      <c r="F56" s="564">
        <v>190014</v>
      </c>
    </row>
    <row r="57" spans="1:6" ht="12.75">
      <c r="A57" s="573" t="s">
        <v>268</v>
      </c>
      <c r="B57" s="780" t="s">
        <v>269</v>
      </c>
      <c r="C57" s="780"/>
      <c r="D57" s="780"/>
      <c r="E57" s="780"/>
      <c r="F57" s="564">
        <v>6301</v>
      </c>
    </row>
    <row r="58" spans="1:6" ht="12.75">
      <c r="A58" s="575">
        <v>11</v>
      </c>
      <c r="B58" s="564" t="s">
        <v>270</v>
      </c>
      <c r="F58" s="564">
        <v>712522</v>
      </c>
    </row>
    <row r="59" spans="1:6" ht="12.75">
      <c r="A59" s="574" t="s">
        <v>85</v>
      </c>
      <c r="B59" s="564" t="s">
        <v>271</v>
      </c>
      <c r="F59" s="564">
        <v>498387</v>
      </c>
    </row>
    <row r="60" spans="1:6" ht="12.75">
      <c r="A60" s="574" t="s">
        <v>86</v>
      </c>
      <c r="B60" s="564" t="s">
        <v>22</v>
      </c>
      <c r="F60" s="564">
        <v>214135</v>
      </c>
    </row>
    <row r="61" spans="1:6" ht="12.75">
      <c r="A61" s="575">
        <v>12</v>
      </c>
      <c r="B61" s="564" t="s">
        <v>272</v>
      </c>
      <c r="F61" s="564">
        <v>65148</v>
      </c>
    </row>
    <row r="62" spans="1:6" ht="12.75">
      <c r="A62" s="575">
        <v>13</v>
      </c>
      <c r="B62" s="564" t="s">
        <v>273</v>
      </c>
      <c r="F62" s="564">
        <v>2723</v>
      </c>
    </row>
    <row r="63" spans="1:6" ht="12.75">
      <c r="A63" s="575">
        <v>14</v>
      </c>
      <c r="B63" s="564" t="s">
        <v>402</v>
      </c>
      <c r="F63" s="564">
        <v>630304</v>
      </c>
    </row>
    <row r="64" spans="1:8" ht="12.75">
      <c r="A64" s="573" t="s">
        <v>90</v>
      </c>
      <c r="B64" s="564" t="s">
        <v>274</v>
      </c>
      <c r="F64" s="564">
        <v>158856</v>
      </c>
      <c r="G64" s="576" t="s">
        <v>360</v>
      </c>
      <c r="H64" s="577"/>
    </row>
    <row r="65" spans="1:7" ht="12.75">
      <c r="A65" s="575">
        <v>15</v>
      </c>
      <c r="B65" s="564" t="s">
        <v>192</v>
      </c>
      <c r="F65" s="564">
        <v>25473</v>
      </c>
      <c r="G65" s="574"/>
    </row>
    <row r="66" spans="1:6" ht="12.75">
      <c r="A66" s="575">
        <v>16</v>
      </c>
      <c r="B66" s="564" t="s">
        <v>23</v>
      </c>
      <c r="F66" s="564">
        <v>0</v>
      </c>
    </row>
    <row r="68" spans="1:6" ht="12.75">
      <c r="A68" s="575">
        <v>17</v>
      </c>
      <c r="B68" s="564" t="s">
        <v>24</v>
      </c>
      <c r="F68" s="564">
        <v>27884</v>
      </c>
    </row>
    <row r="69" spans="1:6" ht="40.5" customHeight="1">
      <c r="A69" s="575">
        <v>18</v>
      </c>
      <c r="B69" s="564" t="s">
        <v>25</v>
      </c>
      <c r="F69" s="564">
        <v>76412</v>
      </c>
    </row>
    <row r="70" spans="1:6" ht="12.75">
      <c r="A70" s="575">
        <v>19</v>
      </c>
      <c r="B70" s="564" t="s">
        <v>26</v>
      </c>
      <c r="F70" s="564">
        <v>90428</v>
      </c>
    </row>
    <row r="71" spans="1:6" ht="12.75">
      <c r="A71" s="575">
        <v>20</v>
      </c>
      <c r="B71" s="564" t="s">
        <v>193</v>
      </c>
      <c r="F71" s="564">
        <v>87361</v>
      </c>
    </row>
    <row r="72" spans="1:6" ht="12.75">
      <c r="A72" s="575">
        <v>21</v>
      </c>
      <c r="B72" s="564" t="s">
        <v>28</v>
      </c>
      <c r="F72" s="564">
        <v>147122</v>
      </c>
    </row>
    <row r="73" spans="1:6" ht="12.75">
      <c r="A73" s="575">
        <v>22</v>
      </c>
      <c r="B73" s="570" t="s">
        <v>194</v>
      </c>
      <c r="F73" s="564">
        <v>4776601</v>
      </c>
    </row>
    <row r="74" spans="1:6" ht="12.75">
      <c r="A74" s="573" t="s">
        <v>101</v>
      </c>
      <c r="B74" s="564" t="s">
        <v>29</v>
      </c>
      <c r="F74" s="564">
        <v>999122</v>
      </c>
    </row>
    <row r="75" spans="1:6" ht="12.75">
      <c r="A75" s="575">
        <v>23</v>
      </c>
      <c r="B75" s="570" t="s">
        <v>289</v>
      </c>
      <c r="F75" s="564">
        <v>5775723</v>
      </c>
    </row>
    <row r="76" ht="12.75">
      <c r="A76" s="574"/>
    </row>
    <row r="77" ht="12.75">
      <c r="A77" s="574"/>
    </row>
    <row r="78" ht="12.75">
      <c r="A78" s="566" t="s">
        <v>404</v>
      </c>
    </row>
    <row r="80" spans="1:6" ht="12.75">
      <c r="A80" s="574" t="s">
        <v>195</v>
      </c>
      <c r="C80" s="580" t="s">
        <v>190</v>
      </c>
      <c r="E80" s="574" t="s">
        <v>6</v>
      </c>
      <c r="F80" s="574" t="s">
        <v>196</v>
      </c>
    </row>
    <row r="82" spans="2:5" ht="12.75">
      <c r="B82" s="579" t="s">
        <v>197</v>
      </c>
      <c r="C82" s="579"/>
      <c r="D82" s="579"/>
      <c r="E82" s="578"/>
    </row>
    <row r="83" spans="2:5" ht="12.75">
      <c r="B83" s="579" t="s">
        <v>198</v>
      </c>
      <c r="C83" s="579"/>
      <c r="D83" s="579"/>
      <c r="E83" s="578"/>
    </row>
    <row r="84" spans="2:5" ht="12.75">
      <c r="B84" s="579" t="s">
        <v>199</v>
      </c>
      <c r="C84" s="579"/>
      <c r="D84" s="579"/>
      <c r="E84" s="578"/>
    </row>
    <row r="85" spans="2:5" ht="12.75">
      <c r="B85" s="579" t="s">
        <v>308</v>
      </c>
      <c r="C85" s="579"/>
      <c r="D85" s="579"/>
      <c r="E85" s="578"/>
    </row>
    <row r="86" spans="1:7" ht="12.75">
      <c r="A86" s="575">
        <v>24</v>
      </c>
      <c r="B86" s="564" t="s">
        <v>275</v>
      </c>
      <c r="E86" s="564">
        <v>7560</v>
      </c>
      <c r="F86" s="564">
        <v>755568</v>
      </c>
      <c r="G86" s="674">
        <f>F87+F90+F91+F92</f>
        <v>744291</v>
      </c>
    </row>
    <row r="87" spans="1:7" ht="12.75">
      <c r="A87" s="574" t="s">
        <v>104</v>
      </c>
      <c r="B87" s="564" t="s">
        <v>276</v>
      </c>
      <c r="E87" s="564">
        <v>5918</v>
      </c>
      <c r="F87" s="564">
        <v>569110</v>
      </c>
      <c r="G87" s="581"/>
    </row>
    <row r="88" spans="1:9" ht="12.75">
      <c r="A88" s="574" t="s">
        <v>106</v>
      </c>
      <c r="B88" s="564" t="s">
        <v>405</v>
      </c>
      <c r="E88" s="564">
        <v>3993</v>
      </c>
      <c r="F88" s="574" t="s">
        <v>200</v>
      </c>
      <c r="G88" s="781" t="s">
        <v>361</v>
      </c>
      <c r="H88" s="781"/>
      <c r="I88" s="781"/>
    </row>
    <row r="89" spans="1:9" ht="12.75">
      <c r="A89" s="574" t="s">
        <v>107</v>
      </c>
      <c r="B89" s="564" t="s">
        <v>406</v>
      </c>
      <c r="E89" s="564">
        <v>10777</v>
      </c>
      <c r="F89" s="574" t="s">
        <v>200</v>
      </c>
      <c r="G89" s="781" t="s">
        <v>361</v>
      </c>
      <c r="H89" s="781"/>
      <c r="I89" s="781"/>
    </row>
    <row r="90" spans="1:6" ht="12.75">
      <c r="A90" s="574" t="s">
        <v>108</v>
      </c>
      <c r="B90" s="564" t="s">
        <v>33</v>
      </c>
      <c r="E90" s="564">
        <v>1295</v>
      </c>
      <c r="F90" s="564">
        <v>111998</v>
      </c>
    </row>
    <row r="91" spans="1:6" ht="12.75">
      <c r="A91" s="574" t="s">
        <v>109</v>
      </c>
      <c r="B91" s="564" t="s">
        <v>277</v>
      </c>
      <c r="E91" s="564">
        <v>343</v>
      </c>
      <c r="F91" s="564">
        <v>37551</v>
      </c>
    </row>
    <row r="92" spans="1:6" ht="12.75">
      <c r="A92" s="574" t="s">
        <v>110</v>
      </c>
      <c r="B92" s="564" t="s">
        <v>278</v>
      </c>
      <c r="E92" s="564">
        <v>4</v>
      </c>
      <c r="F92" s="564">
        <v>25632</v>
      </c>
    </row>
    <row r="93" spans="1:6" ht="12.75">
      <c r="A93" s="574" t="s">
        <v>111</v>
      </c>
      <c r="B93" s="564" t="s">
        <v>279</v>
      </c>
      <c r="E93" s="564">
        <v>7790</v>
      </c>
      <c r="F93" s="574" t="s">
        <v>200</v>
      </c>
    </row>
    <row r="94" spans="1:6" ht="12.75">
      <c r="A94" s="575">
        <v>25</v>
      </c>
      <c r="B94" s="780" t="s">
        <v>280</v>
      </c>
      <c r="C94" s="780"/>
      <c r="D94" s="780"/>
      <c r="E94" s="564">
        <v>7225</v>
      </c>
      <c r="F94" s="564">
        <v>624566</v>
      </c>
    </row>
    <row r="95" spans="1:7" ht="12.75">
      <c r="A95" s="574" t="s">
        <v>105</v>
      </c>
      <c r="B95" s="780" t="s">
        <v>281</v>
      </c>
      <c r="C95" s="780"/>
      <c r="D95" s="780"/>
      <c r="E95" s="564">
        <v>1242</v>
      </c>
      <c r="F95" s="564">
        <v>2891</v>
      </c>
      <c r="G95" s="581" t="s">
        <v>362</v>
      </c>
    </row>
    <row r="96" spans="1:6" ht="12.75">
      <c r="A96" s="575">
        <v>26</v>
      </c>
      <c r="B96" s="564" t="s">
        <v>309</v>
      </c>
      <c r="E96" s="564">
        <v>30</v>
      </c>
      <c r="F96" s="564">
        <v>311848</v>
      </c>
    </row>
    <row r="97" ht="12.75">
      <c r="B97" s="564" t="s">
        <v>310</v>
      </c>
    </row>
    <row r="99" spans="2:9" ht="12.75">
      <c r="B99" s="579" t="s">
        <v>201</v>
      </c>
      <c r="C99" s="579"/>
      <c r="D99" s="579"/>
      <c r="G99" s="582" t="s">
        <v>363</v>
      </c>
      <c r="H99" s="581"/>
      <c r="I99" s="581"/>
    </row>
    <row r="100" spans="2:4" ht="12.75">
      <c r="B100" s="579" t="s">
        <v>311</v>
      </c>
      <c r="C100" s="579"/>
      <c r="D100" s="579"/>
    </row>
    <row r="101" spans="1:7" ht="12.75">
      <c r="A101" s="575">
        <v>27</v>
      </c>
      <c r="B101" s="564" t="s">
        <v>409</v>
      </c>
      <c r="E101" s="564">
        <v>3099</v>
      </c>
      <c r="F101" s="564">
        <v>7995</v>
      </c>
      <c r="G101" s="581" t="s">
        <v>364</v>
      </c>
    </row>
    <row r="102" spans="1:6" ht="12.75">
      <c r="A102" s="573" t="s">
        <v>312</v>
      </c>
      <c r="B102" s="570" t="s">
        <v>290</v>
      </c>
      <c r="E102" s="564">
        <v>1480</v>
      </c>
      <c r="F102" s="564">
        <v>3457</v>
      </c>
    </row>
    <row r="103" spans="1:6" ht="12.75">
      <c r="A103" s="574" t="s">
        <v>313</v>
      </c>
      <c r="B103" s="570" t="s">
        <v>291</v>
      </c>
      <c r="E103" s="564">
        <v>825</v>
      </c>
      <c r="F103" s="564">
        <v>1752</v>
      </c>
    </row>
    <row r="104" spans="1:7" ht="12.75">
      <c r="A104" s="575">
        <v>28</v>
      </c>
      <c r="B104" s="564" t="s">
        <v>314</v>
      </c>
      <c r="E104" s="564">
        <v>9658</v>
      </c>
      <c r="F104" s="564">
        <v>14602</v>
      </c>
      <c r="G104" s="581" t="s">
        <v>365</v>
      </c>
    </row>
    <row r="105" spans="1:10" ht="12.75">
      <c r="A105" s="575">
        <v>29</v>
      </c>
      <c r="B105" s="564" t="s">
        <v>366</v>
      </c>
      <c r="E105" s="583">
        <v>3930</v>
      </c>
      <c r="F105" s="564">
        <v>9417</v>
      </c>
      <c r="G105" s="584" t="s">
        <v>367</v>
      </c>
      <c r="H105" s="572"/>
      <c r="I105" s="572"/>
      <c r="J105" s="572"/>
    </row>
    <row r="106" spans="1:14" ht="12.75">
      <c r="A106" s="575"/>
      <c r="E106" s="574"/>
      <c r="G106" s="584" t="s">
        <v>368</v>
      </c>
      <c r="H106" s="584"/>
      <c r="I106" s="584"/>
      <c r="J106" s="584"/>
      <c r="K106" s="581"/>
      <c r="L106" s="581"/>
      <c r="M106" s="581"/>
      <c r="N106" s="581"/>
    </row>
    <row r="107" spans="1:6" ht="12.75">
      <c r="A107" s="575">
        <v>30</v>
      </c>
      <c r="B107" s="780" t="s">
        <v>315</v>
      </c>
      <c r="C107" s="780"/>
      <c r="E107" s="564">
        <v>5579</v>
      </c>
      <c r="F107" s="564">
        <v>2120436</v>
      </c>
    </row>
    <row r="108" ht="12.75">
      <c r="A108" s="575"/>
    </row>
    <row r="109" spans="1:6" ht="12.75">
      <c r="A109" s="575">
        <v>31</v>
      </c>
      <c r="B109" s="564" t="s">
        <v>35</v>
      </c>
      <c r="E109" s="564">
        <v>42</v>
      </c>
      <c r="F109" s="564">
        <v>4694</v>
      </c>
    </row>
    <row r="111" spans="1:6" ht="12.75">
      <c r="A111" s="575">
        <v>32</v>
      </c>
      <c r="B111" s="564" t="s">
        <v>202</v>
      </c>
      <c r="E111" s="564">
        <v>149</v>
      </c>
      <c r="F111" s="564">
        <v>24323</v>
      </c>
    </row>
    <row r="112" ht="12.75">
      <c r="A112" s="575"/>
    </row>
    <row r="113" spans="1:6" ht="12.75">
      <c r="A113" s="575">
        <v>33</v>
      </c>
      <c r="B113" s="564" t="s">
        <v>203</v>
      </c>
      <c r="E113" s="564">
        <v>13</v>
      </c>
      <c r="F113" s="564">
        <v>37053</v>
      </c>
    </row>
    <row r="114" ht="12.75">
      <c r="A114" s="575"/>
    </row>
    <row r="115" spans="1:6" ht="12.75">
      <c r="A115" s="575">
        <v>34</v>
      </c>
      <c r="B115" s="564" t="s">
        <v>316</v>
      </c>
      <c r="E115" s="564">
        <v>0</v>
      </c>
      <c r="F115" s="564">
        <v>2183</v>
      </c>
    </row>
    <row r="117" spans="1:6" ht="12.75">
      <c r="A117" s="575">
        <v>35</v>
      </c>
      <c r="B117" s="780" t="s">
        <v>317</v>
      </c>
      <c r="C117" s="780"/>
      <c r="D117" s="780"/>
      <c r="E117" s="564">
        <v>112</v>
      </c>
      <c r="F117" s="564">
        <v>5379</v>
      </c>
    </row>
    <row r="118" ht="12.75">
      <c r="A118" s="575"/>
    </row>
    <row r="119" spans="1:6" ht="12.75">
      <c r="A119" s="575">
        <v>36</v>
      </c>
      <c r="B119" s="564" t="s">
        <v>318</v>
      </c>
      <c r="E119" s="564">
        <v>558</v>
      </c>
      <c r="F119" s="564">
        <v>2592</v>
      </c>
    </row>
    <row r="121" spans="1:6" ht="12.75">
      <c r="A121" s="575">
        <v>37</v>
      </c>
      <c r="B121" s="564" t="s">
        <v>41</v>
      </c>
      <c r="E121" s="564">
        <v>28</v>
      </c>
      <c r="F121" s="564">
        <v>5561</v>
      </c>
    </row>
    <row r="124" ht="12.75">
      <c r="A124" s="570" t="s">
        <v>407</v>
      </c>
    </row>
    <row r="125" ht="12.75">
      <c r="A125" s="570"/>
    </row>
    <row r="126" spans="1:6" ht="12.75">
      <c r="A126" s="570"/>
      <c r="F126" s="574" t="s">
        <v>184</v>
      </c>
    </row>
    <row r="128" ht="12.75">
      <c r="B128" s="579" t="s">
        <v>319</v>
      </c>
    </row>
    <row r="129" spans="1:6" ht="12.75">
      <c r="A129" s="575">
        <v>38</v>
      </c>
      <c r="B129" s="564" t="s">
        <v>45</v>
      </c>
      <c r="F129" s="564">
        <v>171475</v>
      </c>
    </row>
    <row r="130" spans="1:6" ht="12.75">
      <c r="A130" s="575">
        <v>39</v>
      </c>
      <c r="B130" s="564" t="s">
        <v>46</v>
      </c>
      <c r="F130" s="564">
        <v>196328</v>
      </c>
    </row>
    <row r="131" spans="1:6" ht="12.75">
      <c r="A131" s="575">
        <v>40</v>
      </c>
      <c r="B131" s="564" t="s">
        <v>47</v>
      </c>
      <c r="F131" s="564">
        <v>313</v>
      </c>
    </row>
    <row r="132" spans="1:6" ht="12.75">
      <c r="A132" s="575">
        <v>41</v>
      </c>
      <c r="B132" s="564" t="s">
        <v>204</v>
      </c>
      <c r="F132" s="564">
        <v>27362</v>
      </c>
    </row>
    <row r="134" spans="2:5" ht="12.75">
      <c r="B134" s="579" t="s">
        <v>205</v>
      </c>
      <c r="C134" s="579"/>
      <c r="D134" s="579"/>
      <c r="E134" s="579"/>
    </row>
    <row r="135" spans="2:9" ht="12.75">
      <c r="B135" s="579" t="s">
        <v>320</v>
      </c>
      <c r="C135" s="579"/>
      <c r="D135" s="579"/>
      <c r="E135" s="579"/>
      <c r="G135" s="581"/>
      <c r="H135" s="581"/>
      <c r="I135" s="581"/>
    </row>
    <row r="136" spans="1:6" ht="12.75">
      <c r="A136" s="575">
        <v>42</v>
      </c>
      <c r="B136" s="564" t="s">
        <v>206</v>
      </c>
      <c r="F136" s="564">
        <v>2202</v>
      </c>
    </row>
    <row r="137" spans="1:6" ht="12.75">
      <c r="A137" s="575">
        <v>43</v>
      </c>
      <c r="B137" s="564" t="s">
        <v>207</v>
      </c>
      <c r="F137" s="564">
        <v>2838</v>
      </c>
    </row>
    <row r="138" spans="1:9" ht="12.75">
      <c r="A138" s="575">
        <v>44</v>
      </c>
      <c r="B138" s="570" t="s">
        <v>161</v>
      </c>
      <c r="F138" s="564">
        <v>5040</v>
      </c>
      <c r="G138" s="781" t="s">
        <v>282</v>
      </c>
      <c r="H138" s="780"/>
      <c r="I138" s="780"/>
    </row>
    <row r="139" spans="1:9" ht="12.75">
      <c r="A139" s="574" t="s">
        <v>321</v>
      </c>
      <c r="B139" s="564" t="s">
        <v>208</v>
      </c>
      <c r="F139" s="564">
        <v>2756</v>
      </c>
      <c r="G139" s="781" t="s">
        <v>322</v>
      </c>
      <c r="H139" s="780"/>
      <c r="I139" s="780"/>
    </row>
    <row r="140" spans="1:9" ht="12.75">
      <c r="A140" s="574" t="s">
        <v>323</v>
      </c>
      <c r="B140" s="564" t="s">
        <v>209</v>
      </c>
      <c r="F140" s="564">
        <v>387</v>
      </c>
      <c r="G140" s="781" t="s">
        <v>322</v>
      </c>
      <c r="H140" s="780"/>
      <c r="I140" s="780"/>
    </row>
    <row r="141" spans="1:7" ht="12.75">
      <c r="A141" s="575">
        <v>45</v>
      </c>
      <c r="B141" s="780" t="s">
        <v>283</v>
      </c>
      <c r="C141" s="780"/>
      <c r="D141" s="780"/>
      <c r="E141" s="780"/>
      <c r="F141" s="564">
        <v>6981</v>
      </c>
      <c r="G141" s="581" t="s">
        <v>284</v>
      </c>
    </row>
    <row r="143" spans="2:5" ht="12.75">
      <c r="B143" s="579" t="s">
        <v>210</v>
      </c>
      <c r="C143" s="579"/>
      <c r="D143" s="579"/>
      <c r="E143" s="579"/>
    </row>
    <row r="144" spans="2:9" ht="12.75">
      <c r="B144" s="579" t="s">
        <v>324</v>
      </c>
      <c r="C144" s="579"/>
      <c r="D144" s="579"/>
      <c r="E144" s="579"/>
      <c r="G144" s="581"/>
      <c r="H144" s="581"/>
      <c r="I144" s="581"/>
    </row>
    <row r="145" spans="1:6" ht="12.75">
      <c r="A145" s="575">
        <v>46</v>
      </c>
      <c r="B145" s="564" t="s">
        <v>206</v>
      </c>
      <c r="F145" s="564">
        <v>1157</v>
      </c>
    </row>
    <row r="146" spans="1:6" ht="12.75">
      <c r="A146" s="575">
        <v>47</v>
      </c>
      <c r="B146" s="564" t="s">
        <v>207</v>
      </c>
      <c r="F146" s="564">
        <v>5867</v>
      </c>
    </row>
    <row r="147" spans="1:9" ht="12.75">
      <c r="A147" s="575">
        <v>48</v>
      </c>
      <c r="B147" s="570" t="s">
        <v>161</v>
      </c>
      <c r="F147" s="564">
        <v>7024</v>
      </c>
      <c r="G147" s="781" t="s">
        <v>282</v>
      </c>
      <c r="H147" s="780"/>
      <c r="I147" s="780"/>
    </row>
    <row r="148" spans="1:9" ht="12.75">
      <c r="A148" s="574" t="s">
        <v>325</v>
      </c>
      <c r="B148" s="564" t="s">
        <v>211</v>
      </c>
      <c r="F148" s="564">
        <v>3682</v>
      </c>
      <c r="G148" s="781" t="s">
        <v>326</v>
      </c>
      <c r="H148" s="780"/>
      <c r="I148" s="780"/>
    </row>
    <row r="149" spans="1:9" ht="12.75">
      <c r="A149" s="574" t="s">
        <v>327</v>
      </c>
      <c r="B149" s="564" t="s">
        <v>212</v>
      </c>
      <c r="F149" s="564">
        <v>687</v>
      </c>
      <c r="G149" s="781" t="s">
        <v>326</v>
      </c>
      <c r="H149" s="780"/>
      <c r="I149" s="780"/>
    </row>
    <row r="150" spans="1:7" ht="12.75">
      <c r="A150" s="575">
        <v>49</v>
      </c>
      <c r="B150" s="780" t="s">
        <v>285</v>
      </c>
      <c r="C150" s="780"/>
      <c r="D150" s="780"/>
      <c r="F150" s="564">
        <v>6544</v>
      </c>
      <c r="G150" s="581" t="s">
        <v>286</v>
      </c>
    </row>
    <row r="152" spans="2:4" ht="12.75">
      <c r="B152" s="579" t="s">
        <v>369</v>
      </c>
      <c r="C152" s="579"/>
      <c r="D152" s="579"/>
    </row>
    <row r="153" spans="1:6" ht="12.75">
      <c r="A153" s="575">
        <v>50</v>
      </c>
      <c r="B153" s="564" t="s">
        <v>213</v>
      </c>
      <c r="F153" s="564">
        <v>589</v>
      </c>
    </row>
    <row r="154" spans="1:6" ht="12.75">
      <c r="A154" s="575">
        <v>51</v>
      </c>
      <c r="B154" s="564" t="s">
        <v>214</v>
      </c>
      <c r="F154" s="564">
        <v>14282</v>
      </c>
    </row>
    <row r="155" spans="1:6" ht="12.75">
      <c r="A155" s="575">
        <v>52</v>
      </c>
      <c r="B155" s="564" t="s">
        <v>287</v>
      </c>
      <c r="F155" s="564">
        <v>0</v>
      </c>
    </row>
    <row r="156" spans="1:6" ht="12.75">
      <c r="A156" s="575">
        <v>53</v>
      </c>
      <c r="B156" s="564" t="s">
        <v>215</v>
      </c>
      <c r="F156" s="564">
        <v>0</v>
      </c>
    </row>
    <row r="157" spans="2:4" ht="12.75">
      <c r="B157" s="780" t="s">
        <v>288</v>
      </c>
      <c r="C157" s="780"/>
      <c r="D157" s="780"/>
    </row>
    <row r="158" spans="1:9" ht="12.75">
      <c r="A158" s="575">
        <v>54</v>
      </c>
      <c r="B158" s="564" t="s">
        <v>215</v>
      </c>
      <c r="F158" s="564">
        <v>2600</v>
      </c>
      <c r="G158" s="584" t="s">
        <v>370</v>
      </c>
      <c r="H158" s="572"/>
      <c r="I158" s="572"/>
    </row>
    <row r="159" spans="2:9" ht="12.75">
      <c r="B159" s="564" t="s">
        <v>216</v>
      </c>
      <c r="G159" s="584" t="s">
        <v>371</v>
      </c>
      <c r="H159" s="572"/>
      <c r="I159" s="572"/>
    </row>
    <row r="161" ht="12.75">
      <c r="A161" s="570" t="s">
        <v>408</v>
      </c>
    </row>
    <row r="163" spans="1:6" ht="12.75">
      <c r="A163" s="574" t="s">
        <v>195</v>
      </c>
      <c r="C163" s="574" t="s">
        <v>190</v>
      </c>
      <c r="F163" s="574" t="s">
        <v>184</v>
      </c>
    </row>
    <row r="165" spans="1:6" ht="12.75">
      <c r="A165" s="575">
        <v>55</v>
      </c>
      <c r="B165" s="564" t="s">
        <v>63</v>
      </c>
      <c r="F165" s="564">
        <v>111</v>
      </c>
    </row>
    <row r="166" spans="1:6" ht="12.75">
      <c r="A166" s="575">
        <v>56</v>
      </c>
      <c r="B166" s="564" t="s">
        <v>217</v>
      </c>
      <c r="F166" s="564">
        <v>130</v>
      </c>
    </row>
    <row r="167" ht="12.75">
      <c r="B167" s="564" t="s">
        <v>218</v>
      </c>
    </row>
    <row r="168" spans="1:6" ht="12.75">
      <c r="A168" s="575">
        <v>57</v>
      </c>
      <c r="B168" s="564" t="s">
        <v>65</v>
      </c>
      <c r="F168" s="564">
        <v>31920</v>
      </c>
    </row>
    <row r="169" spans="1:7" ht="12.75">
      <c r="A169" s="575">
        <v>58</v>
      </c>
      <c r="B169" s="564" t="s">
        <v>66</v>
      </c>
      <c r="F169" s="564">
        <v>84</v>
      </c>
      <c r="G169" s="584" t="s">
        <v>372</v>
      </c>
    </row>
    <row r="171" spans="1:2" ht="15">
      <c r="A171" s="585" t="s">
        <v>373</v>
      </c>
      <c r="B171" s="586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lalamo@calpoly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589" customWidth="1"/>
    <col min="4" max="4" width="12.00390625" style="589" customWidth="1"/>
    <col min="5" max="5" width="11.7109375" style="589" customWidth="1"/>
    <col min="6" max="6" width="12.00390625" style="589" customWidth="1"/>
    <col min="7" max="16384" width="11.421875" style="589" customWidth="1"/>
  </cols>
  <sheetData>
    <row r="1" spans="1:3" ht="18">
      <c r="A1" s="587" t="s">
        <v>171</v>
      </c>
      <c r="B1" s="588"/>
      <c r="C1" s="588"/>
    </row>
    <row r="2" spans="1:3" ht="18">
      <c r="A2" s="588" t="s">
        <v>172</v>
      </c>
      <c r="B2" s="588"/>
      <c r="C2" s="588"/>
    </row>
    <row r="3" spans="1:3" ht="18">
      <c r="A3" s="590" t="s">
        <v>393</v>
      </c>
      <c r="B3" s="588"/>
      <c r="C3" s="588" t="s">
        <v>394</v>
      </c>
    </row>
    <row r="5" spans="1:5" ht="12.75">
      <c r="A5" s="591" t="s">
        <v>173</v>
      </c>
      <c r="B5" s="592" t="s">
        <v>158</v>
      </c>
      <c r="C5" s="593"/>
      <c r="D5" s="593"/>
      <c r="E5" s="594"/>
    </row>
    <row r="7" spans="1:5" ht="12.75">
      <c r="A7" s="595" t="s">
        <v>174</v>
      </c>
      <c r="C7" s="592" t="s">
        <v>466</v>
      </c>
      <c r="D7" s="593"/>
      <c r="E7" s="594"/>
    </row>
    <row r="9" spans="1:5" ht="12.75">
      <c r="A9" s="595" t="s">
        <v>176</v>
      </c>
      <c r="C9" s="592" t="s">
        <v>390</v>
      </c>
      <c r="D9" s="593"/>
      <c r="E9" s="594"/>
    </row>
    <row r="11" spans="1:3" ht="12.75">
      <c r="A11" s="595" t="s">
        <v>178</v>
      </c>
      <c r="B11" s="592" t="s">
        <v>249</v>
      </c>
      <c r="C11" s="594"/>
    </row>
    <row r="13" spans="1:3" ht="12.75">
      <c r="A13" s="595" t="s">
        <v>179</v>
      </c>
      <c r="B13" s="592" t="s">
        <v>391</v>
      </c>
      <c r="C13" s="594"/>
    </row>
    <row r="15" spans="1:4" ht="15">
      <c r="A15" s="595" t="s">
        <v>180</v>
      </c>
      <c r="C15" s="1" t="s">
        <v>250</v>
      </c>
      <c r="D15" s="594"/>
    </row>
    <row r="18" ht="12.75">
      <c r="A18" s="595" t="s">
        <v>261</v>
      </c>
    </row>
    <row r="19" spans="1:6" ht="12.75">
      <c r="A19" s="596" t="s">
        <v>262</v>
      </c>
      <c r="B19" s="597"/>
      <c r="C19" s="597"/>
      <c r="D19" s="597"/>
      <c r="E19" s="597"/>
      <c r="F19" s="597"/>
    </row>
    <row r="20" spans="1:6" ht="12.75">
      <c r="A20" s="784" t="s">
        <v>263</v>
      </c>
      <c r="B20" s="785"/>
      <c r="C20" s="785"/>
      <c r="D20" s="785"/>
      <c r="E20" s="785"/>
      <c r="F20" s="785"/>
    </row>
    <row r="21" spans="1:6" ht="12.75">
      <c r="A21" s="784" t="s">
        <v>374</v>
      </c>
      <c r="B21" s="785"/>
      <c r="C21" s="785"/>
      <c r="D21" s="785"/>
      <c r="E21" s="785"/>
      <c r="F21" s="785"/>
    </row>
    <row r="23" ht="12.75">
      <c r="A23" s="595" t="s">
        <v>397</v>
      </c>
    </row>
    <row r="24" ht="12.75">
      <c r="A24" s="595"/>
    </row>
    <row r="25" spans="1:6" ht="12.75">
      <c r="A25" s="598" t="s">
        <v>182</v>
      </c>
      <c r="C25" s="599" t="s">
        <v>183</v>
      </c>
      <c r="F25" s="599" t="s">
        <v>184</v>
      </c>
    </row>
    <row r="27" spans="1:6" ht="12.75">
      <c r="A27" s="600">
        <v>1</v>
      </c>
      <c r="B27" s="589" t="s">
        <v>185</v>
      </c>
      <c r="F27" s="589">
        <v>0</v>
      </c>
    </row>
    <row r="28" ht="12.75">
      <c r="A28" s="600"/>
    </row>
    <row r="30" ht="12.75">
      <c r="A30" s="591" t="s">
        <v>398</v>
      </c>
    </row>
    <row r="32" spans="1:6" ht="12.75">
      <c r="A32" s="599" t="s">
        <v>182</v>
      </c>
      <c r="C32" s="599" t="s">
        <v>186</v>
      </c>
      <c r="F32" s="599" t="s">
        <v>187</v>
      </c>
    </row>
    <row r="33" spans="1:6" ht="12.75">
      <c r="A33" s="599"/>
      <c r="C33" s="599"/>
      <c r="F33" s="599"/>
    </row>
    <row r="34" spans="1:6" ht="12.75">
      <c r="A34" s="600">
        <v>2</v>
      </c>
      <c r="B34" s="589" t="s">
        <v>188</v>
      </c>
      <c r="F34" s="589">
        <v>12.2</v>
      </c>
    </row>
    <row r="35" spans="1:6" ht="12.75">
      <c r="A35" s="598" t="s">
        <v>70</v>
      </c>
      <c r="B35" s="589" t="s">
        <v>11</v>
      </c>
      <c r="F35" s="589">
        <v>12.2</v>
      </c>
    </row>
    <row r="36" spans="1:6" ht="12.75">
      <c r="A36" s="598" t="s">
        <v>71</v>
      </c>
      <c r="B36" s="589" t="s">
        <v>12</v>
      </c>
      <c r="F36" s="589">
        <v>0</v>
      </c>
    </row>
    <row r="37" spans="1:6" ht="12.75">
      <c r="A37" s="600">
        <v>3</v>
      </c>
      <c r="B37" s="589" t="s">
        <v>13</v>
      </c>
      <c r="F37" s="589">
        <v>24.5</v>
      </c>
    </row>
    <row r="38" spans="1:8" ht="12.75">
      <c r="A38" s="598" t="s">
        <v>73</v>
      </c>
      <c r="B38" s="589" t="s">
        <v>14</v>
      </c>
      <c r="F38" s="589">
        <v>18</v>
      </c>
      <c r="G38" s="601" t="s">
        <v>358</v>
      </c>
      <c r="H38" s="602"/>
    </row>
    <row r="39" spans="1:8" ht="12.75">
      <c r="A39" s="600">
        <v>4</v>
      </c>
      <c r="B39" s="783" t="s">
        <v>264</v>
      </c>
      <c r="C39" s="783"/>
      <c r="D39" s="783"/>
      <c r="E39" s="783"/>
      <c r="F39" s="589">
        <v>0</v>
      </c>
      <c r="G39" s="603"/>
      <c r="H39" s="603"/>
    </row>
    <row r="40" spans="1:6" ht="12.75">
      <c r="A40" s="600">
        <v>5</v>
      </c>
      <c r="B40" s="589" t="s">
        <v>15</v>
      </c>
      <c r="F40" s="589">
        <v>11.26</v>
      </c>
    </row>
    <row r="41" spans="1:6" ht="12.75">
      <c r="A41" s="600">
        <v>6</v>
      </c>
      <c r="B41" s="595" t="s">
        <v>189</v>
      </c>
      <c r="F41" s="589">
        <v>47.96</v>
      </c>
    </row>
    <row r="44" ht="12.75">
      <c r="A44" s="595" t="s">
        <v>399</v>
      </c>
    </row>
    <row r="46" spans="1:6" ht="12.75">
      <c r="A46" s="599" t="s">
        <v>182</v>
      </c>
      <c r="C46" s="599" t="s">
        <v>190</v>
      </c>
      <c r="F46" s="599" t="s">
        <v>191</v>
      </c>
    </row>
    <row r="47" spans="1:4" ht="12.75">
      <c r="A47" s="599"/>
      <c r="D47" s="599"/>
    </row>
    <row r="48" spans="2:6" ht="12.75">
      <c r="B48" s="604" t="s">
        <v>305</v>
      </c>
      <c r="C48" s="603"/>
      <c r="D48" s="603"/>
      <c r="E48" s="603"/>
      <c r="F48" s="603"/>
    </row>
    <row r="49" spans="1:7" ht="12.75">
      <c r="A49" s="600">
        <v>7</v>
      </c>
      <c r="B49" s="589" t="s">
        <v>16</v>
      </c>
      <c r="F49" s="605">
        <v>894468</v>
      </c>
      <c r="G49" s="599"/>
    </row>
    <row r="50" spans="1:7" ht="12.75">
      <c r="A50" s="598" t="s">
        <v>77</v>
      </c>
      <c r="B50" s="589" t="s">
        <v>17</v>
      </c>
      <c r="F50" s="589">
        <v>756799</v>
      </c>
      <c r="G50" s="599"/>
    </row>
    <row r="51" spans="1:6" ht="12.75">
      <c r="A51" s="600">
        <v>8</v>
      </c>
      <c r="B51" s="589" t="s">
        <v>19</v>
      </c>
      <c r="F51" s="589">
        <v>898047</v>
      </c>
    </row>
    <row r="52" spans="1:6" ht="12.75">
      <c r="A52" s="600">
        <v>9</v>
      </c>
      <c r="B52" s="589" t="s">
        <v>20</v>
      </c>
      <c r="F52" s="589">
        <v>178699</v>
      </c>
    </row>
    <row r="54" spans="2:3" ht="12.75">
      <c r="B54" s="604" t="s">
        <v>306</v>
      </c>
      <c r="C54" s="603"/>
    </row>
    <row r="55" spans="1:8" ht="12.75">
      <c r="A55" s="600">
        <v>10</v>
      </c>
      <c r="B55" s="589" t="s">
        <v>265</v>
      </c>
      <c r="F55" s="589">
        <v>269749</v>
      </c>
      <c r="G55" s="601" t="s">
        <v>359</v>
      </c>
      <c r="H55" s="602"/>
    </row>
    <row r="56" spans="1:6" ht="12.75">
      <c r="A56" s="598" t="s">
        <v>83</v>
      </c>
      <c r="B56" s="589" t="s">
        <v>266</v>
      </c>
      <c r="F56" s="606">
        <v>269749</v>
      </c>
    </row>
    <row r="57" spans="1:6" ht="12.75">
      <c r="A57" s="598" t="s">
        <v>268</v>
      </c>
      <c r="B57" s="783" t="s">
        <v>269</v>
      </c>
      <c r="C57" s="783"/>
      <c r="D57" s="783"/>
      <c r="E57" s="783"/>
      <c r="F57" s="589">
        <v>0</v>
      </c>
    </row>
    <row r="58" spans="1:6" ht="12.75">
      <c r="A58" s="600">
        <v>11</v>
      </c>
      <c r="B58" s="589" t="s">
        <v>270</v>
      </c>
      <c r="F58" s="589">
        <v>132678</v>
      </c>
    </row>
    <row r="59" spans="1:6" ht="12.75">
      <c r="A59" s="599" t="s">
        <v>85</v>
      </c>
      <c r="B59" s="589" t="s">
        <v>271</v>
      </c>
      <c r="F59" s="606">
        <v>76454</v>
      </c>
    </row>
    <row r="60" spans="1:6" ht="12.75">
      <c r="A60" s="599" t="s">
        <v>86</v>
      </c>
      <c r="B60" s="589" t="s">
        <v>22</v>
      </c>
      <c r="F60" s="606">
        <v>56224</v>
      </c>
    </row>
    <row r="61" spans="1:6" ht="12.75">
      <c r="A61" s="600">
        <v>12</v>
      </c>
      <c r="B61" s="589" t="s">
        <v>272</v>
      </c>
      <c r="F61" s="606">
        <v>21796</v>
      </c>
    </row>
    <row r="62" spans="1:6" ht="12.75">
      <c r="A62" s="600">
        <v>13</v>
      </c>
      <c r="B62" s="589" t="s">
        <v>273</v>
      </c>
      <c r="F62" s="606">
        <v>10831</v>
      </c>
    </row>
    <row r="63" spans="1:6" ht="12.75">
      <c r="A63" s="600">
        <v>14</v>
      </c>
      <c r="B63" s="589" t="s">
        <v>402</v>
      </c>
      <c r="F63" s="606">
        <v>217328</v>
      </c>
    </row>
    <row r="64" spans="1:8" ht="12.75">
      <c r="A64" s="598" t="s">
        <v>90</v>
      </c>
      <c r="B64" s="589" t="s">
        <v>274</v>
      </c>
      <c r="F64" s="606">
        <v>0</v>
      </c>
      <c r="G64" s="601" t="s">
        <v>360</v>
      </c>
      <c r="H64" s="602"/>
    </row>
    <row r="65" spans="1:7" ht="12.75">
      <c r="A65" s="600">
        <v>15</v>
      </c>
      <c r="B65" s="589" t="s">
        <v>192</v>
      </c>
      <c r="F65" s="589">
        <v>19157</v>
      </c>
      <c r="G65" s="599"/>
    </row>
    <row r="66" spans="1:6" ht="12.75">
      <c r="A66" s="600">
        <v>16</v>
      </c>
      <c r="B66" s="589" t="s">
        <v>23</v>
      </c>
      <c r="F66" s="589">
        <v>0</v>
      </c>
    </row>
    <row r="68" spans="1:6" ht="12.75">
      <c r="A68" s="600">
        <v>17</v>
      </c>
      <c r="B68" s="589" t="s">
        <v>24</v>
      </c>
      <c r="F68" s="589">
        <v>6295</v>
      </c>
    </row>
    <row r="69" spans="1:6" ht="40.5" customHeight="1">
      <c r="A69" s="600">
        <v>18</v>
      </c>
      <c r="B69" s="589" t="s">
        <v>25</v>
      </c>
      <c r="F69" s="589">
        <v>29350</v>
      </c>
    </row>
    <row r="70" spans="1:6" ht="12.75">
      <c r="A70" s="600">
        <v>19</v>
      </c>
      <c r="B70" s="589" t="s">
        <v>26</v>
      </c>
      <c r="F70" s="589">
        <v>105540</v>
      </c>
    </row>
    <row r="71" spans="1:6" ht="12.75">
      <c r="A71" s="600">
        <v>20</v>
      </c>
      <c r="B71" s="589" t="s">
        <v>193</v>
      </c>
      <c r="F71" s="589">
        <v>43039</v>
      </c>
    </row>
    <row r="72" spans="1:6" ht="12.75">
      <c r="A72" s="600">
        <v>21</v>
      </c>
      <c r="B72" s="589" t="s">
        <v>28</v>
      </c>
      <c r="F72" s="589">
        <v>149196</v>
      </c>
    </row>
    <row r="73" spans="1:6" ht="12.75">
      <c r="A73" s="600">
        <v>22</v>
      </c>
      <c r="B73" s="595" t="s">
        <v>194</v>
      </c>
      <c r="F73" s="589">
        <v>2976173</v>
      </c>
    </row>
    <row r="74" spans="1:6" ht="12.75">
      <c r="A74" s="598" t="s">
        <v>101</v>
      </c>
      <c r="B74" s="589" t="s">
        <v>29</v>
      </c>
      <c r="F74" s="589">
        <v>705572</v>
      </c>
    </row>
    <row r="75" spans="1:6" ht="12.75">
      <c r="A75" s="600">
        <v>23</v>
      </c>
      <c r="B75" s="595" t="s">
        <v>289</v>
      </c>
      <c r="F75" s="589">
        <v>3681745</v>
      </c>
    </row>
    <row r="76" ht="12.75">
      <c r="A76" s="599"/>
    </row>
    <row r="77" ht="12.75">
      <c r="A77" s="599"/>
    </row>
    <row r="78" ht="12.75">
      <c r="A78" s="591" t="s">
        <v>404</v>
      </c>
    </row>
    <row r="80" spans="1:6" ht="12.75">
      <c r="A80" s="599" t="s">
        <v>195</v>
      </c>
      <c r="C80" s="607" t="s">
        <v>190</v>
      </c>
      <c r="E80" s="599" t="s">
        <v>6</v>
      </c>
      <c r="F80" s="599" t="s">
        <v>196</v>
      </c>
    </row>
    <row r="82" spans="2:5" ht="12.75">
      <c r="B82" s="604" t="s">
        <v>197</v>
      </c>
      <c r="C82" s="604"/>
      <c r="D82" s="604"/>
      <c r="E82" s="603"/>
    </row>
    <row r="83" spans="2:5" ht="12.75">
      <c r="B83" s="604" t="s">
        <v>198</v>
      </c>
      <c r="C83" s="604"/>
      <c r="D83" s="604"/>
      <c r="E83" s="603"/>
    </row>
    <row r="84" spans="2:5" ht="12.75">
      <c r="B84" s="604" t="s">
        <v>199</v>
      </c>
      <c r="C84" s="604"/>
      <c r="D84" s="604"/>
      <c r="E84" s="603"/>
    </row>
    <row r="85" spans="2:5" ht="12.75">
      <c r="B85" s="604" t="s">
        <v>308</v>
      </c>
      <c r="C85" s="604"/>
      <c r="D85" s="604"/>
      <c r="E85" s="603"/>
    </row>
    <row r="86" spans="1:8" ht="12.75">
      <c r="A86" s="600">
        <v>24</v>
      </c>
      <c r="B86" s="589" t="s">
        <v>275</v>
      </c>
      <c r="E86" s="589">
        <v>10117</v>
      </c>
      <c r="F86" s="589">
        <v>241706</v>
      </c>
      <c r="G86" s="603" t="s">
        <v>467</v>
      </c>
      <c r="H86" s="603"/>
    </row>
    <row r="87" spans="1:7" ht="12.75">
      <c r="A87" s="599" t="s">
        <v>104</v>
      </c>
      <c r="B87" s="589" t="s">
        <v>276</v>
      </c>
      <c r="E87" s="589">
        <v>5768</v>
      </c>
      <c r="F87" s="606">
        <v>175618</v>
      </c>
      <c r="G87" s="608"/>
    </row>
    <row r="88" spans="1:9" ht="12.75">
      <c r="A88" s="599" t="s">
        <v>106</v>
      </c>
      <c r="B88" s="589" t="s">
        <v>405</v>
      </c>
      <c r="E88" s="589">
        <v>4434</v>
      </c>
      <c r="F88" s="599" t="s">
        <v>200</v>
      </c>
      <c r="G88" s="782" t="s">
        <v>361</v>
      </c>
      <c r="H88" s="782"/>
      <c r="I88" s="782"/>
    </row>
    <row r="89" spans="1:9" ht="12.75">
      <c r="A89" s="599" t="s">
        <v>107</v>
      </c>
      <c r="B89" s="589" t="s">
        <v>406</v>
      </c>
      <c r="E89" s="589">
        <v>1334</v>
      </c>
      <c r="F89" s="599" t="s">
        <v>200</v>
      </c>
      <c r="G89" s="782" t="s">
        <v>361</v>
      </c>
      <c r="H89" s="782"/>
      <c r="I89" s="782"/>
    </row>
    <row r="90" spans="1:6" ht="12.75">
      <c r="A90" s="599" t="s">
        <v>108</v>
      </c>
      <c r="B90" s="589" t="s">
        <v>33</v>
      </c>
      <c r="E90" s="589">
        <v>2068</v>
      </c>
      <c r="F90" s="606">
        <v>23867</v>
      </c>
    </row>
    <row r="91" spans="1:6" ht="12.75">
      <c r="A91" s="599" t="s">
        <v>109</v>
      </c>
      <c r="B91" s="589" t="s">
        <v>277</v>
      </c>
      <c r="E91" s="589">
        <v>2281</v>
      </c>
      <c r="F91" s="606">
        <v>42221</v>
      </c>
    </row>
    <row r="92" spans="1:6" ht="12.75">
      <c r="A92" s="599" t="s">
        <v>110</v>
      </c>
      <c r="B92" s="589" t="s">
        <v>278</v>
      </c>
      <c r="E92" s="589">
        <v>0</v>
      </c>
      <c r="F92" s="606">
        <v>0</v>
      </c>
    </row>
    <row r="93" spans="1:6" ht="12.75">
      <c r="A93" s="599" t="s">
        <v>111</v>
      </c>
      <c r="B93" s="589" t="s">
        <v>279</v>
      </c>
      <c r="E93" s="589">
        <v>711</v>
      </c>
      <c r="F93" s="599" t="s">
        <v>200</v>
      </c>
    </row>
    <row r="94" spans="1:6" ht="12.75">
      <c r="A94" s="600">
        <v>25</v>
      </c>
      <c r="B94" s="783" t="s">
        <v>280</v>
      </c>
      <c r="C94" s="783"/>
      <c r="D94" s="783"/>
      <c r="E94" s="589">
        <v>7794</v>
      </c>
      <c r="F94" s="589" t="s">
        <v>335</v>
      </c>
    </row>
    <row r="95" spans="1:7" ht="12.75">
      <c r="A95" s="599" t="s">
        <v>105</v>
      </c>
      <c r="B95" s="783" t="s">
        <v>281</v>
      </c>
      <c r="C95" s="783"/>
      <c r="D95" s="783"/>
      <c r="E95" s="589">
        <v>2000</v>
      </c>
      <c r="F95" s="606">
        <v>19288</v>
      </c>
      <c r="G95" s="608" t="s">
        <v>362</v>
      </c>
    </row>
    <row r="96" spans="1:6" ht="12.75">
      <c r="A96" s="600">
        <v>26</v>
      </c>
      <c r="B96" s="589" t="s">
        <v>309</v>
      </c>
      <c r="E96" s="589">
        <v>0</v>
      </c>
      <c r="F96" s="606">
        <v>0</v>
      </c>
    </row>
    <row r="97" ht="12.75">
      <c r="B97" s="589" t="s">
        <v>310</v>
      </c>
    </row>
    <row r="99" spans="2:9" ht="12.75">
      <c r="B99" s="604" t="s">
        <v>201</v>
      </c>
      <c r="C99" s="604"/>
      <c r="D99" s="604"/>
      <c r="G99" s="609" t="s">
        <v>363</v>
      </c>
      <c r="H99" s="608"/>
      <c r="I99" s="608"/>
    </row>
    <row r="100" spans="2:4" ht="12.75">
      <c r="B100" s="604" t="s">
        <v>311</v>
      </c>
      <c r="C100" s="604"/>
      <c r="D100" s="604"/>
    </row>
    <row r="101" spans="1:7" ht="12.75">
      <c r="A101" s="600">
        <v>27</v>
      </c>
      <c r="B101" s="589" t="s">
        <v>409</v>
      </c>
      <c r="E101" s="589">
        <v>138</v>
      </c>
      <c r="F101" s="589">
        <v>2181</v>
      </c>
      <c r="G101" s="608" t="s">
        <v>364</v>
      </c>
    </row>
    <row r="102" spans="1:6" ht="12.75">
      <c r="A102" s="598" t="s">
        <v>312</v>
      </c>
      <c r="B102" s="595" t="s">
        <v>290</v>
      </c>
      <c r="E102" s="589">
        <v>112</v>
      </c>
      <c r="F102" s="589">
        <v>691</v>
      </c>
    </row>
    <row r="103" spans="1:6" ht="12.75">
      <c r="A103" s="599" t="s">
        <v>313</v>
      </c>
      <c r="B103" s="595" t="s">
        <v>291</v>
      </c>
      <c r="E103" s="589">
        <v>26</v>
      </c>
      <c r="F103" s="589">
        <v>290</v>
      </c>
    </row>
    <row r="104" spans="1:7" ht="12.75">
      <c r="A104" s="600">
        <v>28</v>
      </c>
      <c r="B104" s="589" t="s">
        <v>314</v>
      </c>
      <c r="E104" s="589">
        <v>138</v>
      </c>
      <c r="F104" s="589">
        <v>2181</v>
      </c>
      <c r="G104" s="608" t="s">
        <v>365</v>
      </c>
    </row>
    <row r="105" spans="1:10" ht="12.75">
      <c r="A105" s="600">
        <v>29</v>
      </c>
      <c r="B105" s="589" t="s">
        <v>366</v>
      </c>
      <c r="E105" s="610">
        <v>2713</v>
      </c>
      <c r="F105" s="606">
        <v>15085</v>
      </c>
      <c r="G105" s="611" t="s">
        <v>367</v>
      </c>
      <c r="H105" s="597"/>
      <c r="I105" s="597"/>
      <c r="J105" s="597"/>
    </row>
    <row r="106" spans="1:14" ht="12.75">
      <c r="A106" s="600"/>
      <c r="E106" s="599"/>
      <c r="G106" s="611" t="s">
        <v>368</v>
      </c>
      <c r="H106" s="611"/>
      <c r="I106" s="611"/>
      <c r="J106" s="611"/>
      <c r="K106" s="608"/>
      <c r="L106" s="608"/>
      <c r="M106" s="608"/>
      <c r="N106" s="608"/>
    </row>
    <row r="107" spans="1:6" ht="12.75">
      <c r="A107" s="600">
        <v>30</v>
      </c>
      <c r="B107" s="783" t="s">
        <v>315</v>
      </c>
      <c r="C107" s="783"/>
      <c r="E107" s="589">
        <v>8030</v>
      </c>
      <c r="F107" s="606">
        <v>949512</v>
      </c>
    </row>
    <row r="108" ht="12.75">
      <c r="A108" s="600"/>
    </row>
    <row r="109" spans="1:6" ht="12.75">
      <c r="A109" s="600">
        <v>31</v>
      </c>
      <c r="B109" s="589" t="s">
        <v>35</v>
      </c>
      <c r="E109" s="589">
        <v>17</v>
      </c>
      <c r="F109" s="589">
        <v>508</v>
      </c>
    </row>
    <row r="111" spans="1:6" ht="12.75">
      <c r="A111" s="600">
        <v>32</v>
      </c>
      <c r="B111" s="589" t="s">
        <v>202</v>
      </c>
      <c r="E111" s="589">
        <v>311</v>
      </c>
      <c r="F111" s="589">
        <v>1046</v>
      </c>
    </row>
    <row r="112" ht="12.75">
      <c r="A112" s="600"/>
    </row>
    <row r="113" spans="1:6" ht="12.75">
      <c r="A113" s="600">
        <v>33</v>
      </c>
      <c r="B113" s="589" t="s">
        <v>203</v>
      </c>
      <c r="E113" s="589">
        <v>0</v>
      </c>
      <c r="F113" s="606">
        <v>19415</v>
      </c>
    </row>
    <row r="114" ht="12.75">
      <c r="A114" s="600"/>
    </row>
    <row r="115" spans="1:6" ht="12.75">
      <c r="A115" s="600">
        <v>34</v>
      </c>
      <c r="B115" s="589" t="s">
        <v>316</v>
      </c>
      <c r="E115" s="589">
        <v>24</v>
      </c>
      <c r="F115" s="589">
        <v>2933</v>
      </c>
    </row>
    <row r="117" spans="1:6" ht="12.75">
      <c r="A117" s="600">
        <v>35</v>
      </c>
      <c r="B117" s="783" t="s">
        <v>317</v>
      </c>
      <c r="C117" s="783"/>
      <c r="D117" s="783"/>
      <c r="E117" s="589">
        <v>341</v>
      </c>
      <c r="F117" s="589">
        <v>5960</v>
      </c>
    </row>
    <row r="118" ht="12.75">
      <c r="A118" s="600"/>
    </row>
    <row r="119" spans="1:6" ht="12.75">
      <c r="A119" s="600">
        <v>36</v>
      </c>
      <c r="B119" s="589" t="s">
        <v>318</v>
      </c>
      <c r="E119" s="589">
        <v>223</v>
      </c>
      <c r="F119" s="589">
        <v>1417</v>
      </c>
    </row>
    <row r="121" spans="1:6" ht="12.75">
      <c r="A121" s="600">
        <v>37</v>
      </c>
      <c r="B121" s="589" t="s">
        <v>41</v>
      </c>
      <c r="E121" s="589">
        <v>0</v>
      </c>
      <c r="F121" s="589">
        <v>0</v>
      </c>
    </row>
    <row r="124" ht="12.75">
      <c r="A124" s="595" t="s">
        <v>407</v>
      </c>
    </row>
    <row r="125" ht="12.75">
      <c r="A125" s="595"/>
    </row>
    <row r="126" spans="1:6" ht="12.75">
      <c r="A126" s="595"/>
      <c r="F126" s="599" t="s">
        <v>184</v>
      </c>
    </row>
    <row r="128" ht="12.75">
      <c r="B128" s="604" t="s">
        <v>319</v>
      </c>
    </row>
    <row r="129" spans="1:6" ht="12.75">
      <c r="A129" s="600">
        <v>38</v>
      </c>
      <c r="B129" s="589" t="s">
        <v>45</v>
      </c>
      <c r="F129" s="589">
        <v>76741</v>
      </c>
    </row>
    <row r="130" spans="1:6" ht="12.75">
      <c r="A130" s="600">
        <v>39</v>
      </c>
      <c r="B130" s="589" t="s">
        <v>46</v>
      </c>
      <c r="F130" s="589">
        <v>33832</v>
      </c>
    </row>
    <row r="131" spans="1:6" ht="12.75">
      <c r="A131" s="600">
        <v>40</v>
      </c>
      <c r="B131" s="589" t="s">
        <v>47</v>
      </c>
      <c r="F131" s="589">
        <v>572</v>
      </c>
    </row>
    <row r="132" spans="1:6" ht="12.75">
      <c r="A132" s="600">
        <v>41</v>
      </c>
      <c r="B132" s="589" t="s">
        <v>204</v>
      </c>
      <c r="F132" s="589">
        <v>74746</v>
      </c>
    </row>
    <row r="134" spans="2:5" ht="12.75">
      <c r="B134" s="604" t="s">
        <v>205</v>
      </c>
      <c r="C134" s="604"/>
      <c r="D134" s="604"/>
      <c r="E134" s="604"/>
    </row>
    <row r="135" spans="2:9" ht="12.75">
      <c r="B135" s="604" t="s">
        <v>320</v>
      </c>
      <c r="C135" s="604"/>
      <c r="D135" s="604"/>
      <c r="E135" s="604"/>
      <c r="G135" s="608"/>
      <c r="H135" s="608"/>
      <c r="I135" s="608"/>
    </row>
    <row r="136" spans="1:6" ht="12.75">
      <c r="A136" s="600">
        <v>42</v>
      </c>
      <c r="B136" s="589" t="s">
        <v>206</v>
      </c>
      <c r="F136" s="589">
        <v>1831</v>
      </c>
    </row>
    <row r="137" spans="1:6" ht="12.75">
      <c r="A137" s="600">
        <v>43</v>
      </c>
      <c r="B137" s="589" t="s">
        <v>207</v>
      </c>
      <c r="F137" s="589">
        <v>3120</v>
      </c>
    </row>
    <row r="138" spans="1:9" ht="12.75">
      <c r="A138" s="600">
        <v>44</v>
      </c>
      <c r="B138" s="595" t="s">
        <v>161</v>
      </c>
      <c r="F138" s="589">
        <v>4951</v>
      </c>
      <c r="G138" s="782" t="s">
        <v>282</v>
      </c>
      <c r="H138" s="783"/>
      <c r="I138" s="783"/>
    </row>
    <row r="139" spans="1:9" ht="12.75">
      <c r="A139" s="599" t="s">
        <v>321</v>
      </c>
      <c r="B139" s="589" t="s">
        <v>208</v>
      </c>
      <c r="F139" s="589">
        <v>2187</v>
      </c>
      <c r="G139" s="782" t="s">
        <v>322</v>
      </c>
      <c r="H139" s="783"/>
      <c r="I139" s="783"/>
    </row>
    <row r="140" spans="1:9" ht="12.75">
      <c r="A140" s="599" t="s">
        <v>323</v>
      </c>
      <c r="B140" s="589" t="s">
        <v>209</v>
      </c>
      <c r="F140" s="589">
        <v>165</v>
      </c>
      <c r="G140" s="782" t="s">
        <v>322</v>
      </c>
      <c r="H140" s="783"/>
      <c r="I140" s="783"/>
    </row>
    <row r="141" spans="1:7" ht="12.75">
      <c r="A141" s="600">
        <v>45</v>
      </c>
      <c r="B141" s="783" t="s">
        <v>283</v>
      </c>
      <c r="C141" s="783"/>
      <c r="D141" s="783"/>
      <c r="E141" s="783"/>
      <c r="F141" s="589">
        <v>6432</v>
      </c>
      <c r="G141" s="608" t="s">
        <v>468</v>
      </c>
    </row>
    <row r="143" spans="2:5" ht="12.75">
      <c r="B143" s="604" t="s">
        <v>210</v>
      </c>
      <c r="C143" s="604"/>
      <c r="D143" s="604"/>
      <c r="E143" s="604"/>
    </row>
    <row r="144" spans="2:9" ht="12.75">
      <c r="B144" s="604" t="s">
        <v>324</v>
      </c>
      <c r="C144" s="604"/>
      <c r="D144" s="604"/>
      <c r="E144" s="604"/>
      <c r="G144" s="608"/>
      <c r="H144" s="608"/>
      <c r="I144" s="608"/>
    </row>
    <row r="145" spans="1:6" ht="12.75">
      <c r="A145" s="600">
        <v>46</v>
      </c>
      <c r="B145" s="589" t="s">
        <v>206</v>
      </c>
      <c r="F145" s="589">
        <v>726</v>
      </c>
    </row>
    <row r="146" spans="1:6" ht="12.75">
      <c r="A146" s="600">
        <v>47</v>
      </c>
      <c r="B146" s="589" t="s">
        <v>207</v>
      </c>
      <c r="F146" s="589">
        <v>8318</v>
      </c>
    </row>
    <row r="147" spans="1:9" ht="12.75">
      <c r="A147" s="600">
        <v>48</v>
      </c>
      <c r="B147" s="595" t="s">
        <v>161</v>
      </c>
      <c r="F147" s="589">
        <v>9044</v>
      </c>
      <c r="G147" s="782" t="s">
        <v>282</v>
      </c>
      <c r="H147" s="783"/>
      <c r="I147" s="783"/>
    </row>
    <row r="148" spans="1:9" ht="12.75">
      <c r="A148" s="599" t="s">
        <v>325</v>
      </c>
      <c r="B148" s="589" t="s">
        <v>211</v>
      </c>
      <c r="F148" s="589">
        <v>6013</v>
      </c>
      <c r="G148" s="782" t="s">
        <v>326</v>
      </c>
      <c r="H148" s="783"/>
      <c r="I148" s="783"/>
    </row>
    <row r="149" spans="1:9" ht="12.75">
      <c r="A149" s="599" t="s">
        <v>327</v>
      </c>
      <c r="B149" s="589" t="s">
        <v>212</v>
      </c>
      <c r="F149" s="589">
        <v>382</v>
      </c>
      <c r="G149" s="782" t="s">
        <v>326</v>
      </c>
      <c r="H149" s="783"/>
      <c r="I149" s="783"/>
    </row>
    <row r="150" spans="1:7" ht="12.75">
      <c r="A150" s="600">
        <v>49</v>
      </c>
      <c r="B150" s="783" t="s">
        <v>285</v>
      </c>
      <c r="C150" s="783"/>
      <c r="D150" s="783"/>
      <c r="F150" s="589">
        <v>5777</v>
      </c>
      <c r="G150" s="608" t="s">
        <v>469</v>
      </c>
    </row>
    <row r="152" spans="2:4" ht="12.75">
      <c r="B152" s="604" t="s">
        <v>369</v>
      </c>
      <c r="C152" s="604"/>
      <c r="D152" s="604"/>
    </row>
    <row r="153" spans="1:8" ht="12.75">
      <c r="A153" s="600">
        <v>50</v>
      </c>
      <c r="B153" s="589" t="s">
        <v>213</v>
      </c>
      <c r="F153" s="589">
        <v>299</v>
      </c>
      <c r="G153" s="608" t="s">
        <v>470</v>
      </c>
      <c r="H153" s="608"/>
    </row>
    <row r="154" spans="1:8" ht="12.75">
      <c r="A154" s="600">
        <v>51</v>
      </c>
      <c r="B154" s="589" t="s">
        <v>214</v>
      </c>
      <c r="F154" s="589">
        <v>7249</v>
      </c>
      <c r="G154" s="608" t="s">
        <v>470</v>
      </c>
      <c r="H154" s="608"/>
    </row>
    <row r="155" spans="1:6" ht="12.75">
      <c r="A155" s="600">
        <v>52</v>
      </c>
      <c r="B155" s="589" t="s">
        <v>287</v>
      </c>
      <c r="F155" s="589">
        <v>166</v>
      </c>
    </row>
    <row r="156" spans="1:6" ht="12.75">
      <c r="A156" s="600">
        <v>53</v>
      </c>
      <c r="B156" s="589" t="s">
        <v>215</v>
      </c>
      <c r="F156" s="589">
        <v>491</v>
      </c>
    </row>
    <row r="157" spans="2:4" ht="12.75">
      <c r="B157" s="783" t="s">
        <v>288</v>
      </c>
      <c r="C157" s="783"/>
      <c r="D157" s="783"/>
    </row>
    <row r="158" spans="1:9" ht="12.75">
      <c r="A158" s="600">
        <v>54</v>
      </c>
      <c r="B158" s="589" t="s">
        <v>215</v>
      </c>
      <c r="F158" s="589">
        <v>2688</v>
      </c>
      <c r="G158" s="611" t="s">
        <v>370</v>
      </c>
      <c r="H158" s="597"/>
      <c r="I158" s="597"/>
    </row>
    <row r="159" spans="2:9" ht="12.75">
      <c r="B159" s="589" t="s">
        <v>216</v>
      </c>
      <c r="G159" s="611" t="s">
        <v>371</v>
      </c>
      <c r="H159" s="597"/>
      <c r="I159" s="597"/>
    </row>
    <row r="161" ht="12.75">
      <c r="A161" s="595" t="s">
        <v>408</v>
      </c>
    </row>
    <row r="163" spans="1:6" ht="12.75">
      <c r="A163" s="599" t="s">
        <v>195</v>
      </c>
      <c r="C163" s="599" t="s">
        <v>190</v>
      </c>
      <c r="F163" s="599" t="s">
        <v>184</v>
      </c>
    </row>
    <row r="165" spans="1:6" ht="12.75">
      <c r="A165" s="600">
        <v>55</v>
      </c>
      <c r="B165" s="589" t="s">
        <v>63</v>
      </c>
      <c r="F165" s="589">
        <v>69</v>
      </c>
    </row>
    <row r="166" spans="1:6" ht="12.75">
      <c r="A166" s="600">
        <v>56</v>
      </c>
      <c r="B166" s="589" t="s">
        <v>217</v>
      </c>
      <c r="F166" s="589">
        <v>56</v>
      </c>
    </row>
    <row r="167" ht="12.75">
      <c r="B167" s="589" t="s">
        <v>218</v>
      </c>
    </row>
    <row r="168" spans="1:6" ht="12.75">
      <c r="A168" s="600">
        <v>57</v>
      </c>
      <c r="B168" s="589" t="s">
        <v>65</v>
      </c>
      <c r="F168" s="589">
        <v>17974</v>
      </c>
    </row>
    <row r="169" spans="1:7" ht="12.75">
      <c r="A169" s="600">
        <v>58</v>
      </c>
      <c r="B169" s="589" t="s">
        <v>66</v>
      </c>
      <c r="F169" s="589">
        <v>637</v>
      </c>
      <c r="G169" s="611" t="s">
        <v>372</v>
      </c>
    </row>
    <row r="171" spans="1:2" ht="15">
      <c r="A171" s="612" t="s">
        <v>373</v>
      </c>
      <c r="B171" s="613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boyce@csusm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55">
      <selection activeCell="I61" sqref="I61"/>
    </sheetView>
  </sheetViews>
  <sheetFormatPr defaultColWidth="9.140625" defaultRowHeight="12.75"/>
  <cols>
    <col min="1" max="3" width="11.421875" style="616" customWidth="1"/>
    <col min="4" max="4" width="12.00390625" style="616" customWidth="1"/>
    <col min="5" max="5" width="11.7109375" style="616" customWidth="1"/>
    <col min="6" max="6" width="12.00390625" style="616" customWidth="1"/>
    <col min="7" max="16384" width="11.421875" style="616" customWidth="1"/>
  </cols>
  <sheetData>
    <row r="1" spans="1:3" ht="18">
      <c r="A1" s="614" t="s">
        <v>171</v>
      </c>
      <c r="B1" s="615"/>
      <c r="C1" s="615"/>
    </row>
    <row r="2" spans="1:3" ht="18">
      <c r="A2" s="615" t="s">
        <v>172</v>
      </c>
      <c r="B2" s="615"/>
      <c r="C2" s="615"/>
    </row>
    <row r="3" spans="1:3" ht="18">
      <c r="A3" s="617" t="s">
        <v>393</v>
      </c>
      <c r="B3" s="615"/>
      <c r="C3" s="615" t="s">
        <v>394</v>
      </c>
    </row>
    <row r="5" spans="1:5" ht="12.75">
      <c r="A5" s="618" t="s">
        <v>173</v>
      </c>
      <c r="B5" s="619" t="s">
        <v>471</v>
      </c>
      <c r="C5" s="620"/>
      <c r="D5" s="620"/>
      <c r="E5" s="621"/>
    </row>
    <row r="7" spans="1:5" ht="12.75">
      <c r="A7" s="622" t="s">
        <v>174</v>
      </c>
      <c r="C7" s="619" t="s">
        <v>349</v>
      </c>
      <c r="D7" s="620"/>
      <c r="E7" s="621"/>
    </row>
    <row r="9" spans="1:5" ht="12.75">
      <c r="A9" s="622" t="s">
        <v>176</v>
      </c>
      <c r="C9" s="619" t="s">
        <v>254</v>
      </c>
      <c r="D9" s="620"/>
      <c r="E9" s="621"/>
    </row>
    <row r="11" spans="1:3" ht="12.75">
      <c r="A11" s="622" t="s">
        <v>178</v>
      </c>
      <c r="B11" s="619" t="s">
        <v>297</v>
      </c>
      <c r="C11" s="621"/>
    </row>
    <row r="13" spans="1:3" ht="12.75">
      <c r="A13" s="622" t="s">
        <v>179</v>
      </c>
      <c r="B13" s="619" t="s">
        <v>255</v>
      </c>
      <c r="C13" s="621"/>
    </row>
    <row r="15" spans="1:4" ht="15">
      <c r="A15" s="622" t="s">
        <v>180</v>
      </c>
      <c r="C15" s="1" t="s">
        <v>256</v>
      </c>
      <c r="D15" s="621"/>
    </row>
    <row r="18" ht="12.75">
      <c r="A18" s="622" t="s">
        <v>261</v>
      </c>
    </row>
    <row r="19" spans="1:6" ht="12.75">
      <c r="A19" s="623" t="s">
        <v>262</v>
      </c>
      <c r="B19" s="624"/>
      <c r="C19" s="624"/>
      <c r="D19" s="624"/>
      <c r="E19" s="624"/>
      <c r="F19" s="624"/>
    </row>
    <row r="20" spans="1:6" ht="12.75">
      <c r="A20" s="788" t="s">
        <v>263</v>
      </c>
      <c r="B20" s="789"/>
      <c r="C20" s="789"/>
      <c r="D20" s="789"/>
      <c r="E20" s="789"/>
      <c r="F20" s="789"/>
    </row>
    <row r="21" spans="1:6" ht="12.75">
      <c r="A21" s="788" t="s">
        <v>374</v>
      </c>
      <c r="B21" s="789"/>
      <c r="C21" s="789"/>
      <c r="D21" s="789"/>
      <c r="E21" s="789"/>
      <c r="F21" s="789"/>
    </row>
    <row r="23" ht="12.75">
      <c r="A23" s="622" t="s">
        <v>397</v>
      </c>
    </row>
    <row r="24" ht="12.75">
      <c r="A24" s="622"/>
    </row>
    <row r="25" spans="1:6" ht="12.75">
      <c r="A25" s="625" t="s">
        <v>182</v>
      </c>
      <c r="C25" s="626" t="s">
        <v>183</v>
      </c>
      <c r="F25" s="626" t="s">
        <v>184</v>
      </c>
    </row>
    <row r="27" spans="1:6" ht="12.75">
      <c r="A27" s="627">
        <v>1</v>
      </c>
      <c r="B27" s="616" t="s">
        <v>185</v>
      </c>
      <c r="F27" s="616">
        <v>1</v>
      </c>
    </row>
    <row r="28" ht="12.75">
      <c r="A28" s="627"/>
    </row>
    <row r="30" ht="12.75">
      <c r="A30" s="618" t="s">
        <v>398</v>
      </c>
    </row>
    <row r="32" spans="1:6" ht="12.75">
      <c r="A32" s="626" t="s">
        <v>182</v>
      </c>
      <c r="C32" s="626" t="s">
        <v>186</v>
      </c>
      <c r="F32" s="626" t="s">
        <v>187</v>
      </c>
    </row>
    <row r="33" spans="1:6" ht="12.75">
      <c r="A33" s="626"/>
      <c r="C33" s="626"/>
      <c r="F33" s="626"/>
    </row>
    <row r="34" spans="1:6" ht="12.75">
      <c r="A34" s="627">
        <v>2</v>
      </c>
      <c r="B34" s="616" t="s">
        <v>188</v>
      </c>
      <c r="F34" s="616">
        <v>12.5</v>
      </c>
    </row>
    <row r="35" spans="1:6" ht="12.75">
      <c r="A35" s="625" t="s">
        <v>70</v>
      </c>
      <c r="B35" s="616" t="s">
        <v>11</v>
      </c>
      <c r="F35" s="616">
        <v>8.5</v>
      </c>
    </row>
    <row r="36" spans="1:6" ht="12.75">
      <c r="A36" s="625" t="s">
        <v>71</v>
      </c>
      <c r="B36" s="616" t="s">
        <v>12</v>
      </c>
      <c r="F36" s="616">
        <v>4</v>
      </c>
    </row>
    <row r="37" spans="1:6" ht="12.75">
      <c r="A37" s="627">
        <v>3</v>
      </c>
      <c r="B37" s="616" t="s">
        <v>13</v>
      </c>
      <c r="F37" s="616">
        <v>23</v>
      </c>
    </row>
    <row r="38" spans="1:8" ht="12.75">
      <c r="A38" s="625" t="s">
        <v>73</v>
      </c>
      <c r="B38" s="616" t="s">
        <v>14</v>
      </c>
      <c r="F38" s="616">
        <v>16</v>
      </c>
      <c r="G38" s="628" t="s">
        <v>358</v>
      </c>
      <c r="H38" s="629" t="s">
        <v>472</v>
      </c>
    </row>
    <row r="39" spans="1:8" ht="12.75">
      <c r="A39" s="627">
        <v>4</v>
      </c>
      <c r="B39" s="787" t="s">
        <v>264</v>
      </c>
      <c r="C39" s="787"/>
      <c r="D39" s="787"/>
      <c r="E39" s="787"/>
      <c r="F39" s="616">
        <v>1.5</v>
      </c>
      <c r="G39" s="630"/>
      <c r="H39" s="630"/>
    </row>
    <row r="40" spans="1:6" ht="12.75">
      <c r="A40" s="627">
        <v>5</v>
      </c>
      <c r="B40" s="616" t="s">
        <v>15</v>
      </c>
      <c r="F40" s="616">
        <v>16.1</v>
      </c>
    </row>
    <row r="41" spans="1:6" ht="12.75">
      <c r="A41" s="627">
        <v>6</v>
      </c>
      <c r="B41" s="622" t="s">
        <v>189</v>
      </c>
      <c r="F41" s="616">
        <v>53.1</v>
      </c>
    </row>
    <row r="44" ht="12.75">
      <c r="A44" s="622" t="s">
        <v>399</v>
      </c>
    </row>
    <row r="46" spans="1:6" ht="12.75">
      <c r="A46" s="626" t="s">
        <v>182</v>
      </c>
      <c r="C46" s="626" t="s">
        <v>190</v>
      </c>
      <c r="F46" s="626" t="s">
        <v>191</v>
      </c>
    </row>
    <row r="47" spans="1:4" ht="12.75">
      <c r="A47" s="626"/>
      <c r="D47" s="626"/>
    </row>
    <row r="48" spans="2:6" ht="12.75">
      <c r="B48" s="631" t="s">
        <v>305</v>
      </c>
      <c r="C48" s="630"/>
      <c r="D48" s="630"/>
      <c r="E48" s="630"/>
      <c r="F48" s="630"/>
    </row>
    <row r="49" spans="1:8" ht="12.75">
      <c r="A49" s="627">
        <v>7</v>
      </c>
      <c r="B49" s="616" t="s">
        <v>16</v>
      </c>
      <c r="F49" s="616">
        <v>911912</v>
      </c>
      <c r="G49" s="626"/>
      <c r="H49" s="616" t="s">
        <v>473</v>
      </c>
    </row>
    <row r="50" spans="1:8" ht="12.75">
      <c r="A50" s="625" t="s">
        <v>77</v>
      </c>
      <c r="B50" s="616" t="s">
        <v>17</v>
      </c>
      <c r="F50" s="616">
        <v>596240</v>
      </c>
      <c r="G50" s="626"/>
      <c r="H50" s="616" t="s">
        <v>474</v>
      </c>
    </row>
    <row r="51" spans="1:8" ht="12.75">
      <c r="A51" s="627">
        <v>8</v>
      </c>
      <c r="B51" s="616" t="s">
        <v>19</v>
      </c>
      <c r="F51" s="616">
        <v>972505</v>
      </c>
      <c r="H51" s="616" t="s">
        <v>475</v>
      </c>
    </row>
    <row r="52" spans="1:6" ht="12.75">
      <c r="A52" s="627">
        <v>9</v>
      </c>
      <c r="B52" s="616" t="s">
        <v>20</v>
      </c>
      <c r="F52" s="616">
        <v>123522</v>
      </c>
    </row>
    <row r="54" spans="2:3" ht="12.75">
      <c r="B54" s="631" t="s">
        <v>306</v>
      </c>
      <c r="C54" s="630"/>
    </row>
    <row r="55" spans="1:8" ht="12.75">
      <c r="A55" s="627">
        <v>10</v>
      </c>
      <c r="B55" s="616" t="s">
        <v>265</v>
      </c>
      <c r="F55" s="632">
        <v>206596</v>
      </c>
      <c r="G55" s="628" t="s">
        <v>359</v>
      </c>
      <c r="H55" s="629"/>
    </row>
    <row r="56" spans="1:6" ht="12.75">
      <c r="A56" s="625" t="s">
        <v>83</v>
      </c>
      <c r="B56" s="616" t="s">
        <v>266</v>
      </c>
      <c r="F56" s="632">
        <v>202655</v>
      </c>
    </row>
    <row r="57" spans="1:6" ht="12.75">
      <c r="A57" s="625" t="s">
        <v>268</v>
      </c>
      <c r="B57" s="787" t="s">
        <v>269</v>
      </c>
      <c r="C57" s="787"/>
      <c r="D57" s="787"/>
      <c r="E57" s="787"/>
      <c r="F57" s="632">
        <v>3940</v>
      </c>
    </row>
    <row r="58" spans="1:7" ht="12.75">
      <c r="A58" s="627">
        <v>11</v>
      </c>
      <c r="B58" s="616" t="s">
        <v>270</v>
      </c>
      <c r="F58" s="632">
        <v>115163</v>
      </c>
      <c r="G58" s="675">
        <f>F59+F60</f>
        <v>172648.08000000002</v>
      </c>
    </row>
    <row r="59" spans="1:6" ht="12.75">
      <c r="A59" s="626" t="s">
        <v>85</v>
      </c>
      <c r="B59" s="616" t="s">
        <v>271</v>
      </c>
      <c r="F59" s="632">
        <v>137675</v>
      </c>
    </row>
    <row r="60" spans="1:6" ht="12.75">
      <c r="A60" s="626" t="s">
        <v>86</v>
      </c>
      <c r="B60" s="616" t="s">
        <v>22</v>
      </c>
      <c r="F60" s="632">
        <v>34973.08</v>
      </c>
    </row>
    <row r="61" spans="1:6" ht="12.75">
      <c r="A61" s="627">
        <v>12</v>
      </c>
      <c r="B61" s="616" t="s">
        <v>272</v>
      </c>
      <c r="F61" s="632">
        <v>5909.67</v>
      </c>
    </row>
    <row r="62" spans="1:6" ht="12.75">
      <c r="A62" s="627">
        <v>13</v>
      </c>
      <c r="B62" s="616" t="s">
        <v>273</v>
      </c>
      <c r="F62" s="632">
        <v>71121</v>
      </c>
    </row>
    <row r="63" spans="1:6" ht="12.75">
      <c r="A63" s="627">
        <v>14</v>
      </c>
      <c r="B63" s="616" t="s">
        <v>402</v>
      </c>
      <c r="F63" s="632">
        <v>368302</v>
      </c>
    </row>
    <row r="64" spans="1:8" ht="12.75">
      <c r="A64" s="625" t="s">
        <v>90</v>
      </c>
      <c r="B64" s="616" t="s">
        <v>274</v>
      </c>
      <c r="F64" s="632">
        <v>44444.6</v>
      </c>
      <c r="G64" s="628" t="s">
        <v>360</v>
      </c>
      <c r="H64" s="629"/>
    </row>
    <row r="65" spans="1:7" ht="12.75">
      <c r="A65" s="627">
        <v>15</v>
      </c>
      <c r="B65" s="616" t="s">
        <v>192</v>
      </c>
      <c r="F65" s="632">
        <v>7200</v>
      </c>
      <c r="G65" s="626"/>
    </row>
    <row r="66" spans="1:6" ht="12.75">
      <c r="A66" s="627">
        <v>16</v>
      </c>
      <c r="B66" s="616" t="s">
        <v>23</v>
      </c>
      <c r="F66" s="632">
        <v>0</v>
      </c>
    </row>
    <row r="68" spans="1:6" ht="12.75">
      <c r="A68" s="627">
        <v>17</v>
      </c>
      <c r="B68" s="616" t="s">
        <v>24</v>
      </c>
      <c r="F68" s="616">
        <v>5200</v>
      </c>
    </row>
    <row r="69" spans="1:6" ht="40.5" customHeight="1">
      <c r="A69" s="627">
        <v>18</v>
      </c>
      <c r="B69" s="616" t="s">
        <v>25</v>
      </c>
      <c r="F69" s="616">
        <v>8546</v>
      </c>
    </row>
    <row r="70" spans="1:8" ht="12.75">
      <c r="A70" s="627">
        <v>19</v>
      </c>
      <c r="B70" s="616" t="s">
        <v>26</v>
      </c>
      <c r="F70" s="633">
        <v>94141</v>
      </c>
      <c r="H70" s="616" t="s">
        <v>476</v>
      </c>
    </row>
    <row r="71" spans="1:8" ht="12.75">
      <c r="A71" s="627">
        <v>20</v>
      </c>
      <c r="B71" s="616" t="s">
        <v>193</v>
      </c>
      <c r="F71" s="616">
        <v>77121</v>
      </c>
      <c r="H71" s="616" t="s">
        <v>477</v>
      </c>
    </row>
    <row r="72" spans="1:9" ht="12.75">
      <c r="A72" s="627">
        <v>21</v>
      </c>
      <c r="B72" s="616" t="s">
        <v>28</v>
      </c>
      <c r="F72" s="616">
        <v>125551</v>
      </c>
      <c r="H72" s="634">
        <v>187789.67</v>
      </c>
      <c r="I72" s="616" t="s">
        <v>478</v>
      </c>
    </row>
    <row r="73" spans="1:7" ht="12.75">
      <c r="A73" s="627">
        <v>22</v>
      </c>
      <c r="B73" s="622" t="s">
        <v>194</v>
      </c>
      <c r="F73" s="634">
        <v>3092789.67</v>
      </c>
      <c r="G73" s="675">
        <f>SUM(F49,F51,F52,F55,G58,F61,F62,F63,F65,F66,F68,F69,F70,F71,F72)</f>
        <v>3150274.75</v>
      </c>
    </row>
    <row r="74" spans="1:6" ht="12.75">
      <c r="A74" s="625" t="s">
        <v>101</v>
      </c>
      <c r="B74" s="616" t="s">
        <v>29</v>
      </c>
      <c r="F74" s="616">
        <v>0</v>
      </c>
    </row>
    <row r="75" spans="1:6" ht="12.75">
      <c r="A75" s="627">
        <v>23</v>
      </c>
      <c r="B75" s="622" t="s">
        <v>289</v>
      </c>
      <c r="F75" s="634">
        <v>3092789.67</v>
      </c>
    </row>
    <row r="76" ht="12.75">
      <c r="A76" s="626"/>
    </row>
    <row r="77" ht="12.75">
      <c r="A77" s="626"/>
    </row>
    <row r="78" ht="12.75">
      <c r="A78" s="618" t="s">
        <v>404</v>
      </c>
    </row>
    <row r="80" spans="1:6" ht="12.75">
      <c r="A80" s="626" t="s">
        <v>195</v>
      </c>
      <c r="C80" s="635" t="s">
        <v>190</v>
      </c>
      <c r="E80" s="626" t="s">
        <v>6</v>
      </c>
      <c r="F80" s="626" t="s">
        <v>196</v>
      </c>
    </row>
    <row r="82" spans="2:5" ht="12.75">
      <c r="B82" s="631" t="s">
        <v>197</v>
      </c>
      <c r="C82" s="631"/>
      <c r="D82" s="631"/>
      <c r="E82" s="630"/>
    </row>
    <row r="83" spans="2:5" ht="12.75">
      <c r="B83" s="631" t="s">
        <v>198</v>
      </c>
      <c r="C83" s="631"/>
      <c r="D83" s="631"/>
      <c r="E83" s="630"/>
    </row>
    <row r="84" spans="2:5" ht="12.75">
      <c r="B84" s="631" t="s">
        <v>199</v>
      </c>
      <c r="C84" s="631"/>
      <c r="D84" s="631"/>
      <c r="E84" s="630"/>
    </row>
    <row r="85" spans="2:5" ht="12.75">
      <c r="B85" s="631" t="s">
        <v>308</v>
      </c>
      <c r="C85" s="631"/>
      <c r="D85" s="631"/>
      <c r="E85" s="630"/>
    </row>
    <row r="86" spans="1:6" ht="12.75">
      <c r="A86" s="627">
        <v>24</v>
      </c>
      <c r="B86" s="616" t="s">
        <v>275</v>
      </c>
      <c r="E86" s="636">
        <v>9694</v>
      </c>
      <c r="F86" s="637">
        <v>741237</v>
      </c>
    </row>
    <row r="87" spans="1:7" ht="12.75">
      <c r="A87" s="626" t="s">
        <v>104</v>
      </c>
      <c r="B87" s="616" t="s">
        <v>276</v>
      </c>
      <c r="E87" s="636">
        <v>6925</v>
      </c>
      <c r="F87" s="637">
        <v>640784</v>
      </c>
      <c r="G87" s="638"/>
    </row>
    <row r="88" spans="1:9" ht="12.75">
      <c r="A88" s="626" t="s">
        <v>106</v>
      </c>
      <c r="B88" s="616" t="s">
        <v>405</v>
      </c>
      <c r="E88" s="636">
        <v>6173</v>
      </c>
      <c r="F88" s="625" t="s">
        <v>200</v>
      </c>
      <c r="G88" s="786" t="s">
        <v>361</v>
      </c>
      <c r="H88" s="786"/>
      <c r="I88" s="786"/>
    </row>
    <row r="89" spans="1:9" ht="12.75">
      <c r="A89" s="626" t="s">
        <v>107</v>
      </c>
      <c r="B89" s="616" t="s">
        <v>406</v>
      </c>
      <c r="E89" s="636">
        <v>752</v>
      </c>
      <c r="F89" s="625" t="s">
        <v>200</v>
      </c>
      <c r="G89" s="786" t="s">
        <v>361</v>
      </c>
      <c r="H89" s="786"/>
      <c r="I89" s="786"/>
    </row>
    <row r="90" spans="1:6" ht="12.75">
      <c r="A90" s="626" t="s">
        <v>108</v>
      </c>
      <c r="B90" s="616" t="s">
        <v>33</v>
      </c>
      <c r="E90" s="636">
        <v>2205</v>
      </c>
      <c r="F90" s="637">
        <v>87052</v>
      </c>
    </row>
    <row r="91" spans="1:6" ht="12.75">
      <c r="A91" s="626" t="s">
        <v>109</v>
      </c>
      <c r="B91" s="616" t="s">
        <v>277</v>
      </c>
      <c r="E91" s="636">
        <v>550</v>
      </c>
      <c r="F91" s="637">
        <v>11414</v>
      </c>
    </row>
    <row r="92" spans="1:6" ht="12.75">
      <c r="A92" s="626" t="s">
        <v>110</v>
      </c>
      <c r="B92" s="616" t="s">
        <v>278</v>
      </c>
      <c r="E92" s="636">
        <v>14</v>
      </c>
      <c r="F92" s="637">
        <v>1987</v>
      </c>
    </row>
    <row r="93" spans="1:6" ht="12.75">
      <c r="A93" s="626" t="s">
        <v>111</v>
      </c>
      <c r="B93" s="616" t="s">
        <v>279</v>
      </c>
      <c r="E93" s="636">
        <v>2754</v>
      </c>
      <c r="F93" s="625" t="s">
        <v>200</v>
      </c>
    </row>
    <row r="94" spans="1:6" ht="12.75">
      <c r="A94" s="627">
        <v>25</v>
      </c>
      <c r="B94" s="787" t="s">
        <v>280</v>
      </c>
      <c r="C94" s="787"/>
      <c r="D94" s="787"/>
      <c r="E94" s="636">
        <v>15201</v>
      </c>
      <c r="F94" s="637">
        <v>434611</v>
      </c>
    </row>
    <row r="95" spans="1:7" ht="12.75">
      <c r="A95" s="626" t="s">
        <v>105</v>
      </c>
      <c r="B95" s="787" t="s">
        <v>281</v>
      </c>
      <c r="C95" s="787"/>
      <c r="D95" s="787"/>
      <c r="E95" s="636">
        <v>8070</v>
      </c>
      <c r="F95" s="637">
        <v>13542</v>
      </c>
      <c r="G95" s="638" t="s">
        <v>362</v>
      </c>
    </row>
    <row r="96" spans="1:6" ht="12.75">
      <c r="A96" s="627">
        <v>26</v>
      </c>
      <c r="B96" s="616" t="s">
        <v>309</v>
      </c>
      <c r="E96" s="637">
        <v>11436</v>
      </c>
      <c r="F96" s="637">
        <v>42688</v>
      </c>
    </row>
    <row r="97" spans="2:6" ht="12.75">
      <c r="B97" s="616" t="s">
        <v>310</v>
      </c>
      <c r="E97" s="636"/>
      <c r="F97" s="636"/>
    </row>
    <row r="98" spans="5:6" ht="12.75">
      <c r="E98" s="636"/>
      <c r="F98" s="636"/>
    </row>
    <row r="99" spans="2:9" ht="12.75">
      <c r="B99" s="631" t="s">
        <v>201</v>
      </c>
      <c r="C99" s="631"/>
      <c r="D99" s="631"/>
      <c r="E99" s="636"/>
      <c r="F99" s="636"/>
      <c r="G99" s="639" t="s">
        <v>363</v>
      </c>
      <c r="H99" s="638"/>
      <c r="I99" s="638"/>
    </row>
    <row r="100" spans="2:6" ht="12.75">
      <c r="B100" s="631" t="s">
        <v>311</v>
      </c>
      <c r="C100" s="631"/>
      <c r="D100" s="631"/>
      <c r="E100" s="636"/>
      <c r="F100" s="636"/>
    </row>
    <row r="101" spans="1:7" ht="12.75">
      <c r="A101" s="627">
        <v>27</v>
      </c>
      <c r="B101" s="616" t="s">
        <v>409</v>
      </c>
      <c r="E101" s="636">
        <v>26</v>
      </c>
      <c r="F101" s="637">
        <v>1053</v>
      </c>
      <c r="G101" s="638" t="s">
        <v>364</v>
      </c>
    </row>
    <row r="102" spans="1:6" ht="12.75">
      <c r="A102" s="625" t="s">
        <v>312</v>
      </c>
      <c r="B102" s="622" t="s">
        <v>290</v>
      </c>
      <c r="E102" s="636">
        <v>3</v>
      </c>
      <c r="F102" s="636">
        <v>648</v>
      </c>
    </row>
    <row r="103" spans="1:6" ht="12.75">
      <c r="A103" s="626" t="s">
        <v>313</v>
      </c>
      <c r="B103" s="622" t="s">
        <v>291</v>
      </c>
      <c r="E103" s="636">
        <v>3</v>
      </c>
      <c r="F103" s="636">
        <v>234</v>
      </c>
    </row>
    <row r="104" spans="1:7" ht="12.75">
      <c r="A104" s="627">
        <v>28</v>
      </c>
      <c r="B104" s="616" t="s">
        <v>314</v>
      </c>
      <c r="E104" s="636">
        <v>26</v>
      </c>
      <c r="F104" s="637">
        <v>1053</v>
      </c>
      <c r="G104" s="638" t="s">
        <v>365</v>
      </c>
    </row>
    <row r="105" spans="1:10" ht="12.75">
      <c r="A105" s="627">
        <v>29</v>
      </c>
      <c r="B105" s="616" t="s">
        <v>366</v>
      </c>
      <c r="E105" s="636">
        <v>20</v>
      </c>
      <c r="F105" s="637">
        <v>3401</v>
      </c>
      <c r="G105" s="640" t="s">
        <v>367</v>
      </c>
      <c r="H105" s="624"/>
      <c r="I105" s="624"/>
      <c r="J105" s="624"/>
    </row>
    <row r="106" spans="1:14" ht="12.75">
      <c r="A106" s="627"/>
      <c r="E106" s="625"/>
      <c r="F106" s="636"/>
      <c r="G106" s="640" t="s">
        <v>368</v>
      </c>
      <c r="H106" s="640"/>
      <c r="I106" s="640"/>
      <c r="J106" s="640"/>
      <c r="K106" s="638"/>
      <c r="L106" s="638"/>
      <c r="M106" s="638"/>
      <c r="N106" s="638"/>
    </row>
    <row r="107" spans="1:6" ht="12.75">
      <c r="A107" s="627">
        <v>30</v>
      </c>
      <c r="B107" s="787" t="s">
        <v>315</v>
      </c>
      <c r="C107" s="787"/>
      <c r="E107" s="636">
        <v>183</v>
      </c>
      <c r="F107" s="637">
        <v>1708384</v>
      </c>
    </row>
    <row r="108" spans="1:6" ht="12.75">
      <c r="A108" s="627"/>
      <c r="E108" s="636"/>
      <c r="F108" s="636"/>
    </row>
    <row r="109" spans="1:6" ht="12.75">
      <c r="A109" s="627">
        <v>31</v>
      </c>
      <c r="B109" s="616" t="s">
        <v>35</v>
      </c>
      <c r="E109" s="636" t="s">
        <v>267</v>
      </c>
      <c r="F109" s="636" t="s">
        <v>267</v>
      </c>
    </row>
    <row r="110" spans="5:6" ht="12.75">
      <c r="E110" s="636"/>
      <c r="F110" s="636"/>
    </row>
    <row r="111" spans="1:6" ht="12.75">
      <c r="A111" s="627">
        <v>32</v>
      </c>
      <c r="B111" s="616" t="s">
        <v>202</v>
      </c>
      <c r="E111" s="636">
        <v>24</v>
      </c>
      <c r="F111" s="637">
        <v>3277</v>
      </c>
    </row>
    <row r="112" spans="1:6" ht="12.75">
      <c r="A112" s="627"/>
      <c r="E112" s="636"/>
      <c r="F112" s="636"/>
    </row>
    <row r="113" spans="1:6" ht="12.75">
      <c r="A113" s="627">
        <v>33</v>
      </c>
      <c r="B113" s="616" t="s">
        <v>203</v>
      </c>
      <c r="E113" s="636" t="s">
        <v>267</v>
      </c>
      <c r="F113" s="636" t="s">
        <v>267</v>
      </c>
    </row>
    <row r="114" spans="1:6" ht="12.75">
      <c r="A114" s="627"/>
      <c r="E114" s="636"/>
      <c r="F114" s="636"/>
    </row>
    <row r="115" spans="1:6" ht="12.75">
      <c r="A115" s="627">
        <v>34</v>
      </c>
      <c r="B115" s="616" t="s">
        <v>316</v>
      </c>
      <c r="E115" s="636">
        <v>1655</v>
      </c>
      <c r="F115" s="637">
        <v>21376</v>
      </c>
    </row>
    <row r="116" spans="5:6" ht="12.75">
      <c r="E116" s="636"/>
      <c r="F116" s="636"/>
    </row>
    <row r="117" spans="1:6" ht="12.75">
      <c r="A117" s="627">
        <v>35</v>
      </c>
      <c r="B117" s="787" t="s">
        <v>317</v>
      </c>
      <c r="C117" s="787"/>
      <c r="D117" s="787"/>
      <c r="E117" s="636">
        <v>770</v>
      </c>
      <c r="F117" s="637">
        <v>2359</v>
      </c>
    </row>
    <row r="118" spans="1:6" ht="12.75">
      <c r="A118" s="627"/>
      <c r="E118" s="636"/>
      <c r="F118" s="636"/>
    </row>
    <row r="119" spans="1:6" ht="12.75">
      <c r="A119" s="627">
        <v>36</v>
      </c>
      <c r="B119" s="616" t="s">
        <v>318</v>
      </c>
      <c r="E119" s="636">
        <v>72</v>
      </c>
      <c r="F119" s="636">
        <v>574</v>
      </c>
    </row>
    <row r="120" spans="5:6" ht="12.75">
      <c r="E120" s="636"/>
      <c r="F120" s="636"/>
    </row>
    <row r="121" spans="1:6" ht="12.75">
      <c r="A121" s="627">
        <v>37</v>
      </c>
      <c r="B121" s="616" t="s">
        <v>41</v>
      </c>
      <c r="E121" s="636" t="s">
        <v>267</v>
      </c>
      <c r="F121" s="636" t="s">
        <v>267</v>
      </c>
    </row>
    <row r="124" spans="1:8" ht="12.75">
      <c r="A124" s="622" t="s">
        <v>407</v>
      </c>
      <c r="H124" s="616" t="s">
        <v>222</v>
      </c>
    </row>
    <row r="125" ht="12.75">
      <c r="A125" s="622"/>
    </row>
    <row r="126" spans="1:6" ht="12.75">
      <c r="A126" s="622"/>
      <c r="F126" s="626" t="s">
        <v>184</v>
      </c>
    </row>
    <row r="128" ht="12.75">
      <c r="B128" s="631" t="s">
        <v>319</v>
      </c>
    </row>
    <row r="129" spans="1:8" ht="12.75">
      <c r="A129" s="627">
        <v>38</v>
      </c>
      <c r="B129" s="616" t="s">
        <v>45</v>
      </c>
      <c r="F129" s="616">
        <v>262324</v>
      </c>
      <c r="H129" s="616" t="s">
        <v>479</v>
      </c>
    </row>
    <row r="130" spans="1:8" ht="12.75">
      <c r="A130" s="627">
        <v>39</v>
      </c>
      <c r="B130" s="616" t="s">
        <v>46</v>
      </c>
      <c r="F130" s="616">
        <v>10524</v>
      </c>
      <c r="H130" s="616" t="s">
        <v>480</v>
      </c>
    </row>
    <row r="131" spans="1:8" ht="12.75">
      <c r="A131" s="627">
        <v>40</v>
      </c>
      <c r="B131" s="616" t="s">
        <v>47</v>
      </c>
      <c r="F131" s="616">
        <v>5758</v>
      </c>
      <c r="H131" s="616" t="s">
        <v>481</v>
      </c>
    </row>
    <row r="132" spans="1:8" ht="12.75">
      <c r="A132" s="627">
        <v>41</v>
      </c>
      <c r="B132" s="616" t="s">
        <v>204</v>
      </c>
      <c r="H132" s="616" t="s">
        <v>481</v>
      </c>
    </row>
    <row r="134" spans="2:5" ht="12.75">
      <c r="B134" s="631" t="s">
        <v>205</v>
      </c>
      <c r="C134" s="631"/>
      <c r="D134" s="631"/>
      <c r="E134" s="631"/>
    </row>
    <row r="135" spans="2:9" ht="12.75">
      <c r="B135" s="631" t="s">
        <v>320</v>
      </c>
      <c r="C135" s="631"/>
      <c r="D135" s="631"/>
      <c r="E135" s="631"/>
      <c r="G135" s="638"/>
      <c r="H135" s="638"/>
      <c r="I135" s="638"/>
    </row>
    <row r="136" spans="1:8" ht="12.75">
      <c r="A136" s="627">
        <v>42</v>
      </c>
      <c r="B136" s="616" t="s">
        <v>206</v>
      </c>
      <c r="F136" s="616">
        <v>8616</v>
      </c>
      <c r="H136" s="616" t="s">
        <v>482</v>
      </c>
    </row>
    <row r="137" spans="1:6" ht="12.75">
      <c r="A137" s="627">
        <v>43</v>
      </c>
      <c r="B137" s="616" t="s">
        <v>207</v>
      </c>
      <c r="F137" s="616">
        <v>1323</v>
      </c>
    </row>
    <row r="138" spans="1:9" ht="12.75">
      <c r="A138" s="627">
        <v>44</v>
      </c>
      <c r="B138" s="622" t="s">
        <v>161</v>
      </c>
      <c r="F138" s="616">
        <v>9939</v>
      </c>
      <c r="G138" s="786" t="s">
        <v>282</v>
      </c>
      <c r="H138" s="787"/>
      <c r="I138" s="787"/>
    </row>
    <row r="139" spans="1:9" ht="12.75">
      <c r="A139" s="626" t="s">
        <v>321</v>
      </c>
      <c r="B139" s="616" t="s">
        <v>208</v>
      </c>
      <c r="F139" s="616">
        <v>1692</v>
      </c>
      <c r="G139" s="786" t="s">
        <v>322</v>
      </c>
      <c r="H139" s="787"/>
      <c r="I139" s="787"/>
    </row>
    <row r="140" spans="1:9" ht="12.75">
      <c r="A140" s="626" t="s">
        <v>323</v>
      </c>
      <c r="B140" s="616" t="s">
        <v>209</v>
      </c>
      <c r="F140" s="616">
        <v>184</v>
      </c>
      <c r="G140" s="786" t="s">
        <v>322</v>
      </c>
      <c r="H140" s="787"/>
      <c r="I140" s="787"/>
    </row>
    <row r="141" spans="1:7" ht="12.75">
      <c r="A141" s="627">
        <v>45</v>
      </c>
      <c r="B141" s="787" t="s">
        <v>483</v>
      </c>
      <c r="C141" s="787"/>
      <c r="D141" s="787"/>
      <c r="E141" s="787"/>
      <c r="F141" s="616">
        <v>6904</v>
      </c>
      <c r="G141" s="638" t="s">
        <v>284</v>
      </c>
    </row>
    <row r="143" spans="2:5" ht="12.75">
      <c r="B143" s="631" t="s">
        <v>210</v>
      </c>
      <c r="C143" s="631"/>
      <c r="D143" s="631"/>
      <c r="E143" s="631"/>
    </row>
    <row r="144" spans="2:9" ht="12.75">
      <c r="B144" s="631" t="s">
        <v>324</v>
      </c>
      <c r="C144" s="631"/>
      <c r="D144" s="631"/>
      <c r="E144" s="631"/>
      <c r="G144" s="638"/>
      <c r="H144" s="638"/>
      <c r="I144" s="638"/>
    </row>
    <row r="145" spans="1:6" ht="12.75">
      <c r="A145" s="627">
        <v>46</v>
      </c>
      <c r="B145" s="616" t="s">
        <v>206</v>
      </c>
      <c r="F145" s="616">
        <v>8336</v>
      </c>
    </row>
    <row r="146" spans="1:6" ht="12.75">
      <c r="A146" s="627">
        <v>47</v>
      </c>
      <c r="B146" s="616" t="s">
        <v>207</v>
      </c>
      <c r="F146" s="616">
        <v>1864</v>
      </c>
    </row>
    <row r="147" spans="1:9" ht="12.75">
      <c r="A147" s="627">
        <v>48</v>
      </c>
      <c r="B147" s="622" t="s">
        <v>161</v>
      </c>
      <c r="F147" s="616">
        <v>10200</v>
      </c>
      <c r="G147" s="786" t="s">
        <v>282</v>
      </c>
      <c r="H147" s="787"/>
      <c r="I147" s="787"/>
    </row>
    <row r="148" spans="1:9" ht="12.75">
      <c r="A148" s="626" t="s">
        <v>325</v>
      </c>
      <c r="B148" s="616" t="s">
        <v>211</v>
      </c>
      <c r="F148" s="616">
        <v>8505</v>
      </c>
      <c r="G148" s="786" t="s">
        <v>326</v>
      </c>
      <c r="H148" s="787"/>
      <c r="I148" s="787"/>
    </row>
    <row r="149" spans="1:9" ht="12.75">
      <c r="A149" s="626" t="s">
        <v>327</v>
      </c>
      <c r="B149" s="616" t="s">
        <v>212</v>
      </c>
      <c r="F149" s="616">
        <v>99</v>
      </c>
      <c r="G149" s="786" t="s">
        <v>326</v>
      </c>
      <c r="H149" s="787"/>
      <c r="I149" s="787"/>
    </row>
    <row r="150" spans="1:7" ht="12.75">
      <c r="A150" s="627">
        <v>49</v>
      </c>
      <c r="B150" s="787" t="s">
        <v>285</v>
      </c>
      <c r="C150" s="787"/>
      <c r="D150" s="787"/>
      <c r="F150" s="616">
        <v>7729</v>
      </c>
      <c r="G150" s="638" t="s">
        <v>286</v>
      </c>
    </row>
    <row r="152" spans="2:4" ht="12.75">
      <c r="B152" s="631" t="s">
        <v>369</v>
      </c>
      <c r="C152" s="631"/>
      <c r="D152" s="631"/>
    </row>
    <row r="153" spans="1:8" ht="12.75">
      <c r="A153" s="627">
        <v>50</v>
      </c>
      <c r="B153" s="616" t="s">
        <v>213</v>
      </c>
      <c r="F153" s="616">
        <v>629</v>
      </c>
      <c r="H153" s="616" t="s">
        <v>479</v>
      </c>
    </row>
    <row r="154" spans="1:8" ht="12.75">
      <c r="A154" s="627">
        <v>51</v>
      </c>
      <c r="B154" s="616" t="s">
        <v>214</v>
      </c>
      <c r="F154" s="616">
        <v>7595</v>
      </c>
      <c r="H154" s="616" t="s">
        <v>479</v>
      </c>
    </row>
    <row r="155" spans="1:6" ht="12.75">
      <c r="A155" s="627">
        <v>52</v>
      </c>
      <c r="B155" s="616" t="s">
        <v>287</v>
      </c>
      <c r="F155" s="616">
        <v>0</v>
      </c>
    </row>
    <row r="156" spans="1:6" ht="12.75">
      <c r="A156" s="627">
        <v>53</v>
      </c>
      <c r="B156" s="616" t="s">
        <v>215</v>
      </c>
      <c r="F156" s="616">
        <v>0</v>
      </c>
    </row>
    <row r="157" spans="2:4" ht="12.75">
      <c r="B157" s="787" t="s">
        <v>288</v>
      </c>
      <c r="C157" s="787"/>
      <c r="D157" s="787"/>
    </row>
    <row r="158" spans="1:9" ht="12.75">
      <c r="A158" s="627">
        <v>54</v>
      </c>
      <c r="B158" s="616" t="s">
        <v>215</v>
      </c>
      <c r="F158" s="616">
        <v>229</v>
      </c>
      <c r="G158" s="640" t="s">
        <v>370</v>
      </c>
      <c r="H158" s="624"/>
      <c r="I158" s="624"/>
    </row>
    <row r="159" spans="2:9" ht="12.75">
      <c r="B159" s="616" t="s">
        <v>216</v>
      </c>
      <c r="G159" s="640" t="s">
        <v>371</v>
      </c>
      <c r="H159" s="624"/>
      <c r="I159" s="624"/>
    </row>
    <row r="161" ht="12.75">
      <c r="A161" s="622" t="s">
        <v>408</v>
      </c>
    </row>
    <row r="163" spans="1:6" ht="12.75">
      <c r="A163" s="626" t="s">
        <v>195</v>
      </c>
      <c r="C163" s="626" t="s">
        <v>190</v>
      </c>
      <c r="F163" s="626" t="s">
        <v>184</v>
      </c>
    </row>
    <row r="165" spans="1:6" ht="12.75">
      <c r="A165" s="627">
        <v>55</v>
      </c>
      <c r="B165" s="616" t="s">
        <v>63</v>
      </c>
      <c r="F165" s="616">
        <v>91.5</v>
      </c>
    </row>
    <row r="166" spans="1:6" ht="12.75">
      <c r="A166" s="627">
        <v>56</v>
      </c>
      <c r="B166" s="616" t="s">
        <v>217</v>
      </c>
      <c r="F166" s="616">
        <v>61</v>
      </c>
    </row>
    <row r="167" ht="12.75">
      <c r="B167" s="616" t="s">
        <v>218</v>
      </c>
    </row>
    <row r="168" spans="1:6" ht="12.75">
      <c r="A168" s="627">
        <v>57</v>
      </c>
      <c r="B168" s="616" t="s">
        <v>65</v>
      </c>
      <c r="F168" s="616">
        <v>12271</v>
      </c>
    </row>
    <row r="169" spans="1:8" ht="12.75">
      <c r="A169" s="627">
        <v>58</v>
      </c>
      <c r="B169" s="616" t="s">
        <v>66</v>
      </c>
      <c r="F169" s="616">
        <v>1711</v>
      </c>
      <c r="G169" s="640" t="s">
        <v>372</v>
      </c>
      <c r="H169" s="616" t="s">
        <v>484</v>
      </c>
    </row>
    <row r="170" ht="12.75">
      <c r="H170" s="616" t="s">
        <v>222</v>
      </c>
    </row>
    <row r="171" spans="1:2" ht="15">
      <c r="A171" s="641" t="s">
        <v>373</v>
      </c>
      <c r="B171" s="642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mike.kiraly@sonom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645" customWidth="1"/>
    <col min="4" max="4" width="12.00390625" style="645" customWidth="1"/>
    <col min="5" max="5" width="11.7109375" style="645" customWidth="1"/>
    <col min="6" max="6" width="12.00390625" style="645" customWidth="1"/>
    <col min="7" max="16384" width="11.421875" style="645" customWidth="1"/>
  </cols>
  <sheetData>
    <row r="1" spans="1:3" ht="18">
      <c r="A1" s="643" t="s">
        <v>171</v>
      </c>
      <c r="B1" s="644"/>
      <c r="C1" s="644"/>
    </row>
    <row r="2" spans="1:3" ht="18">
      <c r="A2" s="644" t="s">
        <v>172</v>
      </c>
      <c r="B2" s="644"/>
      <c r="C2" s="644"/>
    </row>
    <row r="3" spans="1:3" ht="18">
      <c r="A3" s="646" t="s">
        <v>393</v>
      </c>
      <c r="B3" s="644"/>
      <c r="C3" s="644" t="s">
        <v>394</v>
      </c>
    </row>
    <row r="5" spans="1:5" ht="12.75">
      <c r="A5" s="647" t="s">
        <v>173</v>
      </c>
      <c r="B5" s="648" t="s">
        <v>392</v>
      </c>
      <c r="C5" s="649"/>
      <c r="D5" s="649"/>
      <c r="E5" s="650"/>
    </row>
    <row r="7" spans="1:5" ht="12.75">
      <c r="A7" s="651" t="s">
        <v>174</v>
      </c>
      <c r="C7" s="648" t="s">
        <v>257</v>
      </c>
      <c r="D7" s="649"/>
      <c r="E7" s="650"/>
    </row>
    <row r="9" spans="1:5" ht="12.75">
      <c r="A9" s="651" t="s">
        <v>176</v>
      </c>
      <c r="C9" s="648" t="s">
        <v>485</v>
      </c>
      <c r="D9" s="649"/>
      <c r="E9" s="650"/>
    </row>
    <row r="11" spans="1:3" ht="12.75">
      <c r="A11" s="651" t="s">
        <v>178</v>
      </c>
      <c r="B11" s="648" t="s">
        <v>258</v>
      </c>
      <c r="C11" s="650"/>
    </row>
    <row r="13" spans="1:3" ht="12.75">
      <c r="A13" s="651" t="s">
        <v>179</v>
      </c>
      <c r="B13" s="648" t="s">
        <v>259</v>
      </c>
      <c r="C13" s="650"/>
    </row>
    <row r="15" spans="1:4" ht="12.75">
      <c r="A15" s="651" t="s">
        <v>180</v>
      </c>
      <c r="C15" s="645" t="s">
        <v>298</v>
      </c>
      <c r="D15" s="650"/>
    </row>
    <row r="18" ht="12.75">
      <c r="A18" s="651" t="s">
        <v>261</v>
      </c>
    </row>
    <row r="19" spans="1:6" ht="12.75">
      <c r="A19" s="652" t="s">
        <v>262</v>
      </c>
      <c r="B19" s="653"/>
      <c r="C19" s="653"/>
      <c r="D19" s="653"/>
      <c r="E19" s="653"/>
      <c r="F19" s="653"/>
    </row>
    <row r="20" spans="1:6" ht="12.75">
      <c r="A20" s="790" t="s">
        <v>263</v>
      </c>
      <c r="B20" s="791"/>
      <c r="C20" s="791"/>
      <c r="D20" s="791"/>
      <c r="E20" s="791"/>
      <c r="F20" s="791"/>
    </row>
    <row r="21" spans="1:6" ht="12.75">
      <c r="A21" s="790" t="s">
        <v>374</v>
      </c>
      <c r="B21" s="791"/>
      <c r="C21" s="791"/>
      <c r="D21" s="791"/>
      <c r="E21" s="791"/>
      <c r="F21" s="791"/>
    </row>
    <row r="23" ht="12.75">
      <c r="A23" s="651" t="s">
        <v>397</v>
      </c>
    </row>
    <row r="24" ht="12.75">
      <c r="A24" s="651"/>
    </row>
    <row r="25" spans="1:6" ht="12.75">
      <c r="A25" s="654" t="s">
        <v>182</v>
      </c>
      <c r="C25" s="655" t="s">
        <v>183</v>
      </c>
      <c r="F25" s="655" t="s">
        <v>184</v>
      </c>
    </row>
    <row r="27" spans="1:6" ht="12.75">
      <c r="A27" s="656">
        <v>1</v>
      </c>
      <c r="B27" s="645" t="s">
        <v>185</v>
      </c>
      <c r="F27" s="645">
        <v>1</v>
      </c>
    </row>
    <row r="28" ht="12.75">
      <c r="A28" s="656"/>
    </row>
    <row r="30" ht="12.75">
      <c r="A30" s="647" t="s">
        <v>398</v>
      </c>
    </row>
    <row r="32" spans="1:6" ht="12.75">
      <c r="A32" s="655" t="s">
        <v>182</v>
      </c>
      <c r="C32" s="655" t="s">
        <v>186</v>
      </c>
      <c r="F32" s="655" t="s">
        <v>187</v>
      </c>
    </row>
    <row r="33" spans="1:6" ht="12.75">
      <c r="A33" s="655"/>
      <c r="C33" s="655"/>
      <c r="F33" s="655"/>
    </row>
    <row r="34" spans="1:6" ht="12.75">
      <c r="A34" s="656">
        <v>2</v>
      </c>
      <c r="B34" s="645" t="s">
        <v>188</v>
      </c>
      <c r="F34" s="645">
        <v>9.5</v>
      </c>
    </row>
    <row r="35" spans="1:6" ht="12.75">
      <c r="A35" s="654" t="s">
        <v>70</v>
      </c>
      <c r="B35" s="645" t="s">
        <v>11</v>
      </c>
      <c r="F35" s="645">
        <v>8.5</v>
      </c>
    </row>
    <row r="36" spans="1:6" ht="12.75">
      <c r="A36" s="654" t="s">
        <v>71</v>
      </c>
      <c r="B36" s="645" t="s">
        <v>12</v>
      </c>
      <c r="F36" s="645">
        <v>1</v>
      </c>
    </row>
    <row r="37" spans="1:6" ht="12.75">
      <c r="A37" s="656">
        <v>3</v>
      </c>
      <c r="B37" s="645" t="s">
        <v>13</v>
      </c>
      <c r="F37" s="645">
        <v>17.5</v>
      </c>
    </row>
    <row r="38" spans="1:8" ht="12.75">
      <c r="A38" s="654" t="s">
        <v>73</v>
      </c>
      <c r="B38" s="645" t="s">
        <v>14</v>
      </c>
      <c r="F38" s="645">
        <v>14.5</v>
      </c>
      <c r="G38" s="657" t="s">
        <v>358</v>
      </c>
      <c r="H38" s="658"/>
    </row>
    <row r="39" spans="1:8" ht="12.75">
      <c r="A39" s="656">
        <v>4</v>
      </c>
      <c r="B39" s="792" t="s">
        <v>264</v>
      </c>
      <c r="C39" s="792"/>
      <c r="D39" s="792"/>
      <c r="E39" s="792"/>
      <c r="F39" s="645">
        <v>0</v>
      </c>
      <c r="G39" s="659"/>
      <c r="H39" s="659"/>
    </row>
    <row r="40" spans="1:6" ht="12.75">
      <c r="A40" s="656">
        <v>5</v>
      </c>
      <c r="B40" s="645" t="s">
        <v>15</v>
      </c>
      <c r="F40" s="645">
        <v>9</v>
      </c>
    </row>
    <row r="41" spans="1:6" ht="12.75">
      <c r="A41" s="656">
        <v>6</v>
      </c>
      <c r="B41" s="651" t="s">
        <v>189</v>
      </c>
      <c r="F41" s="645">
        <v>36</v>
      </c>
    </row>
    <row r="44" ht="12.75">
      <c r="A44" s="651" t="s">
        <v>399</v>
      </c>
    </row>
    <row r="46" spans="1:6" ht="12.75">
      <c r="A46" s="655" t="s">
        <v>182</v>
      </c>
      <c r="C46" s="655" t="s">
        <v>190</v>
      </c>
      <c r="F46" s="655" t="s">
        <v>191</v>
      </c>
    </row>
    <row r="47" spans="1:4" ht="12.75">
      <c r="A47" s="655"/>
      <c r="D47" s="655"/>
    </row>
    <row r="48" spans="2:6" ht="12.75">
      <c r="B48" s="660" t="s">
        <v>305</v>
      </c>
      <c r="C48" s="659"/>
      <c r="D48" s="659"/>
      <c r="E48" s="659"/>
      <c r="F48" s="659"/>
    </row>
    <row r="49" spans="1:7" ht="12.75">
      <c r="A49" s="656">
        <v>7</v>
      </c>
      <c r="B49" s="645" t="s">
        <v>16</v>
      </c>
      <c r="F49" s="661">
        <v>605908</v>
      </c>
      <c r="G49" s="655"/>
    </row>
    <row r="50" spans="1:7" ht="12.75">
      <c r="A50" s="654" t="s">
        <v>77</v>
      </c>
      <c r="B50" s="645" t="s">
        <v>17</v>
      </c>
      <c r="F50" s="661">
        <v>503704</v>
      </c>
      <c r="G50" s="655"/>
    </row>
    <row r="51" spans="1:6" ht="12.75">
      <c r="A51" s="656">
        <v>8</v>
      </c>
      <c r="B51" s="645" t="s">
        <v>19</v>
      </c>
      <c r="F51" s="661">
        <v>631494</v>
      </c>
    </row>
    <row r="52" spans="1:6" ht="12.75">
      <c r="A52" s="656">
        <v>9</v>
      </c>
      <c r="B52" s="645" t="s">
        <v>20</v>
      </c>
      <c r="F52" s="661">
        <v>122329</v>
      </c>
    </row>
    <row r="54" spans="2:3" ht="12.75">
      <c r="B54" s="660" t="s">
        <v>306</v>
      </c>
      <c r="C54" s="659"/>
    </row>
    <row r="55" spans="1:8" ht="12.75">
      <c r="A55" s="656">
        <v>10</v>
      </c>
      <c r="B55" s="645" t="s">
        <v>265</v>
      </c>
      <c r="F55" s="661">
        <v>193005</v>
      </c>
      <c r="G55" s="657" t="s">
        <v>359</v>
      </c>
      <c r="H55" s="658"/>
    </row>
    <row r="56" spans="1:6" ht="12.75">
      <c r="A56" s="654" t="s">
        <v>83</v>
      </c>
      <c r="B56" s="645" t="s">
        <v>266</v>
      </c>
      <c r="F56" s="661">
        <v>193005</v>
      </c>
    </row>
    <row r="57" spans="1:6" ht="12.75">
      <c r="A57" s="654" t="s">
        <v>268</v>
      </c>
      <c r="B57" s="792" t="s">
        <v>269</v>
      </c>
      <c r="C57" s="792"/>
      <c r="D57" s="792"/>
      <c r="E57" s="792"/>
      <c r="F57" s="645" t="s">
        <v>307</v>
      </c>
    </row>
    <row r="58" spans="1:6" ht="12.75">
      <c r="A58" s="656">
        <v>11</v>
      </c>
      <c r="B58" s="645" t="s">
        <v>270</v>
      </c>
      <c r="F58" s="661">
        <v>425297</v>
      </c>
    </row>
    <row r="59" spans="1:6" ht="12.75">
      <c r="A59" s="655" t="s">
        <v>85</v>
      </c>
      <c r="B59" s="645" t="s">
        <v>271</v>
      </c>
      <c r="F59" s="661">
        <v>299990</v>
      </c>
    </row>
    <row r="60" spans="1:6" ht="12.75">
      <c r="A60" s="655" t="s">
        <v>86</v>
      </c>
      <c r="B60" s="645" t="s">
        <v>22</v>
      </c>
      <c r="F60" s="661">
        <v>125307</v>
      </c>
    </row>
    <row r="61" spans="1:6" ht="12.75">
      <c r="A61" s="656">
        <v>12</v>
      </c>
      <c r="B61" s="645" t="s">
        <v>272</v>
      </c>
      <c r="F61" s="661">
        <v>0</v>
      </c>
    </row>
    <row r="62" spans="1:6" ht="12.75">
      <c r="A62" s="656">
        <v>13</v>
      </c>
      <c r="B62" s="645" t="s">
        <v>273</v>
      </c>
      <c r="F62" s="645" t="s">
        <v>307</v>
      </c>
    </row>
    <row r="63" spans="1:6" ht="12.75">
      <c r="A63" s="656">
        <v>14</v>
      </c>
      <c r="B63" s="645" t="s">
        <v>402</v>
      </c>
      <c r="F63" s="661">
        <v>186826</v>
      </c>
    </row>
    <row r="64" spans="1:8" ht="12.75">
      <c r="A64" s="654" t="s">
        <v>90</v>
      </c>
      <c r="B64" s="645" t="s">
        <v>274</v>
      </c>
      <c r="F64" s="661">
        <v>186826</v>
      </c>
      <c r="G64" s="657" t="s">
        <v>360</v>
      </c>
      <c r="H64" s="658"/>
    </row>
    <row r="65" spans="1:7" ht="12.75">
      <c r="A65" s="656">
        <v>15</v>
      </c>
      <c r="B65" s="645" t="s">
        <v>192</v>
      </c>
      <c r="F65" s="661">
        <v>5139</v>
      </c>
      <c r="G65" s="655"/>
    </row>
    <row r="66" spans="1:6" ht="12.75">
      <c r="A66" s="656">
        <v>16</v>
      </c>
      <c r="B66" s="645" t="s">
        <v>23</v>
      </c>
      <c r="F66" s="645">
        <v>0</v>
      </c>
    </row>
    <row r="68" spans="1:6" ht="12.75">
      <c r="A68" s="656">
        <v>17</v>
      </c>
      <c r="B68" s="645" t="s">
        <v>24</v>
      </c>
      <c r="F68" s="661">
        <v>5631</v>
      </c>
    </row>
    <row r="69" spans="1:6" ht="40.5" customHeight="1">
      <c r="A69" s="656">
        <v>18</v>
      </c>
      <c r="B69" s="645" t="s">
        <v>25</v>
      </c>
      <c r="F69" s="661">
        <v>87100</v>
      </c>
    </row>
    <row r="70" spans="1:6" ht="12.75">
      <c r="A70" s="656">
        <v>19</v>
      </c>
      <c r="B70" s="645" t="s">
        <v>26</v>
      </c>
      <c r="F70" s="661">
        <v>91718</v>
      </c>
    </row>
    <row r="71" spans="1:6" ht="12.75">
      <c r="A71" s="656">
        <v>20</v>
      </c>
      <c r="B71" s="645" t="s">
        <v>193</v>
      </c>
      <c r="F71" s="661">
        <v>54996</v>
      </c>
    </row>
    <row r="72" spans="1:6" ht="12.75">
      <c r="A72" s="656">
        <v>21</v>
      </c>
      <c r="B72" s="645" t="s">
        <v>28</v>
      </c>
      <c r="F72" s="661">
        <v>125786</v>
      </c>
    </row>
    <row r="73" spans="1:6" ht="12.75">
      <c r="A73" s="656">
        <v>22</v>
      </c>
      <c r="B73" s="651" t="s">
        <v>194</v>
      </c>
      <c r="F73" s="645">
        <v>2535229</v>
      </c>
    </row>
    <row r="74" spans="1:6" ht="12.75">
      <c r="A74" s="654" t="s">
        <v>101</v>
      </c>
      <c r="B74" s="645" t="s">
        <v>29</v>
      </c>
      <c r="F74" s="661">
        <v>514199</v>
      </c>
    </row>
    <row r="75" spans="1:6" ht="12.75">
      <c r="A75" s="656">
        <v>23</v>
      </c>
      <c r="B75" s="651" t="s">
        <v>289</v>
      </c>
      <c r="F75" s="645">
        <v>3049428</v>
      </c>
    </row>
    <row r="76" ht="12.75">
      <c r="A76" s="655"/>
    </row>
    <row r="77" ht="12.75">
      <c r="A77" s="655"/>
    </row>
    <row r="78" ht="12.75">
      <c r="A78" s="647" t="s">
        <v>404</v>
      </c>
    </row>
    <row r="80" spans="1:6" ht="12.75">
      <c r="A80" s="655" t="s">
        <v>195</v>
      </c>
      <c r="C80" s="662" t="s">
        <v>190</v>
      </c>
      <c r="E80" s="655" t="s">
        <v>6</v>
      </c>
      <c r="F80" s="655" t="s">
        <v>196</v>
      </c>
    </row>
    <row r="82" spans="2:5" ht="12.75">
      <c r="B82" s="660" t="s">
        <v>197</v>
      </c>
      <c r="C82" s="660"/>
      <c r="D82" s="660"/>
      <c r="E82" s="659"/>
    </row>
    <row r="83" spans="2:5" ht="12.75">
      <c r="B83" s="660" t="s">
        <v>198</v>
      </c>
      <c r="C83" s="660"/>
      <c r="D83" s="660"/>
      <c r="E83" s="659"/>
    </row>
    <row r="84" spans="2:5" ht="12.75">
      <c r="B84" s="660" t="s">
        <v>199</v>
      </c>
      <c r="C84" s="660"/>
      <c r="D84" s="660"/>
      <c r="E84" s="659"/>
    </row>
    <row r="85" spans="2:5" ht="12.75">
      <c r="B85" s="660" t="s">
        <v>308</v>
      </c>
      <c r="C85" s="660"/>
      <c r="D85" s="660"/>
      <c r="E85" s="659"/>
    </row>
    <row r="86" spans="1:6" ht="12.75">
      <c r="A86" s="656">
        <v>24</v>
      </c>
      <c r="B86" s="645" t="s">
        <v>275</v>
      </c>
      <c r="E86" s="661">
        <v>5289</v>
      </c>
      <c r="F86" s="661">
        <v>363479</v>
      </c>
    </row>
    <row r="87" spans="1:7" ht="12.75">
      <c r="A87" s="655" t="s">
        <v>104</v>
      </c>
      <c r="B87" s="645" t="s">
        <v>276</v>
      </c>
      <c r="E87" s="661">
        <v>5109</v>
      </c>
      <c r="F87" s="661">
        <v>347220</v>
      </c>
      <c r="G87" s="663"/>
    </row>
    <row r="88" spans="1:9" ht="12.75">
      <c r="A88" s="655" t="s">
        <v>106</v>
      </c>
      <c r="B88" s="645" t="s">
        <v>405</v>
      </c>
      <c r="E88" s="661">
        <v>3965</v>
      </c>
      <c r="F88" s="655" t="s">
        <v>200</v>
      </c>
      <c r="G88" s="793" t="s">
        <v>361</v>
      </c>
      <c r="H88" s="793"/>
      <c r="I88" s="793"/>
    </row>
    <row r="89" spans="1:9" ht="12.75">
      <c r="A89" s="655" t="s">
        <v>107</v>
      </c>
      <c r="B89" s="645" t="s">
        <v>406</v>
      </c>
      <c r="E89" s="661">
        <v>1144</v>
      </c>
      <c r="F89" s="655" t="s">
        <v>200</v>
      </c>
      <c r="G89" s="793" t="s">
        <v>361</v>
      </c>
      <c r="H89" s="793"/>
      <c r="I89" s="793"/>
    </row>
    <row r="90" spans="1:6" ht="12.75">
      <c r="A90" s="655" t="s">
        <v>108</v>
      </c>
      <c r="B90" s="645" t="s">
        <v>33</v>
      </c>
      <c r="E90" s="661">
        <v>7</v>
      </c>
      <c r="F90" s="661">
        <v>10255</v>
      </c>
    </row>
    <row r="91" spans="1:6" ht="12.75">
      <c r="A91" s="655" t="s">
        <v>109</v>
      </c>
      <c r="B91" s="645" t="s">
        <v>277</v>
      </c>
      <c r="E91" s="661">
        <v>173</v>
      </c>
      <c r="F91" s="661">
        <v>6004</v>
      </c>
    </row>
    <row r="92" spans="1:6" ht="12.75">
      <c r="A92" s="655" t="s">
        <v>110</v>
      </c>
      <c r="B92" s="645" t="s">
        <v>278</v>
      </c>
      <c r="E92" s="645" t="s">
        <v>307</v>
      </c>
      <c r="F92" s="645" t="s">
        <v>307</v>
      </c>
    </row>
    <row r="93" spans="1:6" ht="12.75">
      <c r="A93" s="655" t="s">
        <v>111</v>
      </c>
      <c r="B93" s="645" t="s">
        <v>279</v>
      </c>
      <c r="E93" s="661">
        <v>1436</v>
      </c>
      <c r="F93" s="655" t="s">
        <v>200</v>
      </c>
    </row>
    <row r="94" spans="1:6" ht="12.75">
      <c r="A94" s="656">
        <v>25</v>
      </c>
      <c r="B94" s="792" t="s">
        <v>280</v>
      </c>
      <c r="C94" s="792"/>
      <c r="D94" s="792"/>
      <c r="E94" s="661">
        <v>7499</v>
      </c>
      <c r="F94" s="661">
        <v>311150</v>
      </c>
    </row>
    <row r="95" spans="1:7" ht="12.75">
      <c r="A95" s="655" t="s">
        <v>105</v>
      </c>
      <c r="B95" s="792" t="s">
        <v>281</v>
      </c>
      <c r="C95" s="792"/>
      <c r="D95" s="792"/>
      <c r="E95" s="645">
        <v>0</v>
      </c>
      <c r="F95" s="661">
        <v>4084</v>
      </c>
      <c r="G95" s="663" t="s">
        <v>362</v>
      </c>
    </row>
    <row r="96" spans="1:6" ht="12.75">
      <c r="A96" s="656">
        <v>26</v>
      </c>
      <c r="B96" s="645" t="s">
        <v>309</v>
      </c>
      <c r="E96" s="661">
        <v>2057</v>
      </c>
      <c r="F96" s="661">
        <v>115806</v>
      </c>
    </row>
    <row r="97" ht="12.75">
      <c r="B97" s="645" t="s">
        <v>310</v>
      </c>
    </row>
    <row r="99" spans="2:9" ht="12.75">
      <c r="B99" s="660" t="s">
        <v>201</v>
      </c>
      <c r="C99" s="660"/>
      <c r="D99" s="660"/>
      <c r="G99" s="664" t="s">
        <v>363</v>
      </c>
      <c r="H99" s="663"/>
      <c r="I99" s="663"/>
    </row>
    <row r="100" spans="2:4" ht="12.75">
      <c r="B100" s="660" t="s">
        <v>311</v>
      </c>
      <c r="C100" s="660"/>
      <c r="D100" s="660"/>
    </row>
    <row r="101" spans="1:7" ht="12.75">
      <c r="A101" s="656">
        <v>27</v>
      </c>
      <c r="B101" s="645" t="s">
        <v>409</v>
      </c>
      <c r="E101" s="645">
        <v>14</v>
      </c>
      <c r="F101" s="661">
        <v>1398</v>
      </c>
      <c r="G101" s="663" t="s">
        <v>364</v>
      </c>
    </row>
    <row r="102" spans="1:6" ht="12.75">
      <c r="A102" s="654" t="s">
        <v>312</v>
      </c>
      <c r="B102" s="651" t="s">
        <v>290</v>
      </c>
      <c r="E102" s="645">
        <v>10</v>
      </c>
      <c r="F102" s="661">
        <v>1233</v>
      </c>
    </row>
    <row r="103" spans="1:6" ht="12.75">
      <c r="A103" s="655" t="s">
        <v>313</v>
      </c>
      <c r="B103" s="651" t="s">
        <v>291</v>
      </c>
      <c r="E103" s="645" t="s">
        <v>307</v>
      </c>
      <c r="F103" s="645" t="s">
        <v>307</v>
      </c>
    </row>
    <row r="104" spans="1:7" ht="12.75">
      <c r="A104" s="656">
        <v>28</v>
      </c>
      <c r="B104" s="645" t="s">
        <v>314</v>
      </c>
      <c r="E104" s="645">
        <v>14</v>
      </c>
      <c r="F104" s="661">
        <v>1398</v>
      </c>
      <c r="G104" s="663" t="s">
        <v>365</v>
      </c>
    </row>
    <row r="105" spans="1:10" ht="12.75">
      <c r="A105" s="656">
        <v>29</v>
      </c>
      <c r="B105" s="645" t="s">
        <v>366</v>
      </c>
      <c r="E105" s="655">
        <v>0</v>
      </c>
      <c r="F105" s="661">
        <v>6158</v>
      </c>
      <c r="G105" s="665" t="s">
        <v>367</v>
      </c>
      <c r="H105" s="653"/>
      <c r="I105" s="653"/>
      <c r="J105" s="653"/>
    </row>
    <row r="106" spans="1:14" ht="12.75">
      <c r="A106" s="656"/>
      <c r="E106" s="655"/>
      <c r="G106" s="665" t="s">
        <v>368</v>
      </c>
      <c r="H106" s="665"/>
      <c r="I106" s="665"/>
      <c r="J106" s="665"/>
      <c r="K106" s="663"/>
      <c r="L106" s="663"/>
      <c r="M106" s="663"/>
      <c r="N106" s="663"/>
    </row>
    <row r="107" spans="1:6" ht="12.75">
      <c r="A107" s="656">
        <v>30</v>
      </c>
      <c r="B107" s="792" t="s">
        <v>315</v>
      </c>
      <c r="C107" s="792"/>
      <c r="E107" s="661">
        <v>7088</v>
      </c>
      <c r="F107" s="661">
        <v>1259689</v>
      </c>
    </row>
    <row r="108" ht="12.75">
      <c r="A108" s="656"/>
    </row>
    <row r="109" spans="1:6" ht="12.75">
      <c r="A109" s="656">
        <v>31</v>
      </c>
      <c r="B109" s="645" t="s">
        <v>35</v>
      </c>
      <c r="E109" s="645">
        <v>0</v>
      </c>
      <c r="F109" s="661">
        <v>2569</v>
      </c>
    </row>
    <row r="111" spans="1:6" ht="12.75">
      <c r="A111" s="656">
        <v>32</v>
      </c>
      <c r="B111" s="645" t="s">
        <v>202</v>
      </c>
      <c r="E111" s="645">
        <v>135</v>
      </c>
      <c r="F111" s="661">
        <v>10010</v>
      </c>
    </row>
    <row r="112" ht="12.75">
      <c r="A112" s="656"/>
    </row>
    <row r="113" spans="1:6" ht="12.75">
      <c r="A113" s="656">
        <v>33</v>
      </c>
      <c r="B113" s="645" t="s">
        <v>203</v>
      </c>
      <c r="E113" s="645">
        <v>0</v>
      </c>
      <c r="F113" s="661">
        <v>1268</v>
      </c>
    </row>
    <row r="114" ht="12.75">
      <c r="A114" s="656"/>
    </row>
    <row r="115" spans="1:6" ht="12.75">
      <c r="A115" s="656">
        <v>34</v>
      </c>
      <c r="B115" s="645" t="s">
        <v>316</v>
      </c>
      <c r="E115" s="645">
        <v>2</v>
      </c>
      <c r="F115" s="661">
        <v>1857</v>
      </c>
    </row>
    <row r="117" spans="1:6" ht="12.75">
      <c r="A117" s="656">
        <v>35</v>
      </c>
      <c r="B117" s="792" t="s">
        <v>317</v>
      </c>
      <c r="C117" s="792"/>
      <c r="D117" s="792"/>
      <c r="E117" s="645">
        <v>247</v>
      </c>
      <c r="F117" s="661">
        <v>2431</v>
      </c>
    </row>
    <row r="118" ht="12.75">
      <c r="A118" s="656"/>
    </row>
    <row r="119" spans="1:6" ht="12.75">
      <c r="A119" s="656">
        <v>36</v>
      </c>
      <c r="B119" s="645" t="s">
        <v>318</v>
      </c>
      <c r="E119" s="645">
        <v>0</v>
      </c>
      <c r="F119" s="645">
        <v>182</v>
      </c>
    </row>
    <row r="121" spans="1:6" ht="12.75">
      <c r="A121" s="656">
        <v>37</v>
      </c>
      <c r="B121" s="645" t="s">
        <v>41</v>
      </c>
      <c r="E121" s="645" t="s">
        <v>307</v>
      </c>
      <c r="F121" s="645" t="s">
        <v>307</v>
      </c>
    </row>
    <row r="124" ht="12.75">
      <c r="A124" s="651" t="s">
        <v>407</v>
      </c>
    </row>
    <row r="125" ht="12.75">
      <c r="A125" s="651"/>
    </row>
    <row r="126" spans="1:6" ht="12.75">
      <c r="A126" s="651"/>
      <c r="F126" s="655" t="s">
        <v>184</v>
      </c>
    </row>
    <row r="128" ht="12.75">
      <c r="B128" s="660" t="s">
        <v>319</v>
      </c>
    </row>
    <row r="129" spans="1:6" ht="12.75">
      <c r="A129" s="656">
        <v>38</v>
      </c>
      <c r="B129" s="645" t="s">
        <v>45</v>
      </c>
      <c r="F129" s="661">
        <v>73093</v>
      </c>
    </row>
    <row r="130" spans="1:6" ht="12.75">
      <c r="A130" s="656">
        <v>39</v>
      </c>
      <c r="B130" s="645" t="s">
        <v>46</v>
      </c>
      <c r="F130" s="661">
        <v>17585</v>
      </c>
    </row>
    <row r="131" spans="1:6" ht="12.75">
      <c r="A131" s="656">
        <v>40</v>
      </c>
      <c r="B131" s="645" t="s">
        <v>47</v>
      </c>
      <c r="F131" s="645">
        <v>0</v>
      </c>
    </row>
    <row r="132" spans="1:6" ht="12.75">
      <c r="A132" s="656">
        <v>41</v>
      </c>
      <c r="B132" s="645" t="s">
        <v>204</v>
      </c>
      <c r="F132" s="661">
        <v>9054</v>
      </c>
    </row>
    <row r="134" spans="2:5" ht="12.75">
      <c r="B134" s="660" t="s">
        <v>205</v>
      </c>
      <c r="C134" s="660"/>
      <c r="D134" s="660"/>
      <c r="E134" s="660"/>
    </row>
    <row r="135" spans="2:9" ht="12.75">
      <c r="B135" s="660" t="s">
        <v>320</v>
      </c>
      <c r="C135" s="660"/>
      <c r="D135" s="660"/>
      <c r="E135" s="660"/>
      <c r="G135" s="663"/>
      <c r="H135" s="663"/>
      <c r="I135" s="663"/>
    </row>
    <row r="136" spans="1:6" ht="12.75">
      <c r="A136" s="656">
        <v>42</v>
      </c>
      <c r="B136" s="645" t="s">
        <v>206</v>
      </c>
      <c r="F136" s="661">
        <v>1965</v>
      </c>
    </row>
    <row r="137" spans="1:6" ht="12.75">
      <c r="A137" s="656">
        <v>43</v>
      </c>
      <c r="B137" s="645" t="s">
        <v>207</v>
      </c>
      <c r="F137" s="661">
        <v>3548</v>
      </c>
    </row>
    <row r="138" spans="1:9" ht="12.75">
      <c r="A138" s="656">
        <v>44</v>
      </c>
      <c r="B138" s="651" t="s">
        <v>161</v>
      </c>
      <c r="F138" s="645">
        <v>5513</v>
      </c>
      <c r="G138" s="793" t="s">
        <v>282</v>
      </c>
      <c r="H138" s="792"/>
      <c r="I138" s="792"/>
    </row>
    <row r="139" spans="1:9" ht="12.75">
      <c r="A139" s="655" t="s">
        <v>321</v>
      </c>
      <c r="B139" s="645" t="s">
        <v>208</v>
      </c>
      <c r="F139" s="661">
        <v>2822</v>
      </c>
      <c r="G139" s="793" t="s">
        <v>322</v>
      </c>
      <c r="H139" s="792"/>
      <c r="I139" s="792"/>
    </row>
    <row r="140" spans="1:9" ht="12.75">
      <c r="A140" s="655" t="s">
        <v>323</v>
      </c>
      <c r="B140" s="645" t="s">
        <v>209</v>
      </c>
      <c r="F140" s="661">
        <v>176</v>
      </c>
      <c r="G140" s="793" t="s">
        <v>322</v>
      </c>
      <c r="H140" s="792"/>
      <c r="I140" s="792"/>
    </row>
    <row r="141" spans="1:7" ht="12.75">
      <c r="A141" s="656">
        <v>45</v>
      </c>
      <c r="B141" s="792" t="s">
        <v>283</v>
      </c>
      <c r="C141" s="792"/>
      <c r="D141" s="792"/>
      <c r="E141" s="792"/>
      <c r="F141" s="661">
        <v>307</v>
      </c>
      <c r="G141" s="663" t="s">
        <v>284</v>
      </c>
    </row>
    <row r="143" spans="2:5" ht="12.75">
      <c r="B143" s="660" t="s">
        <v>210</v>
      </c>
      <c r="C143" s="660"/>
      <c r="D143" s="660"/>
      <c r="E143" s="660"/>
    </row>
    <row r="144" spans="2:9" ht="12.75">
      <c r="B144" s="660" t="s">
        <v>324</v>
      </c>
      <c r="C144" s="660"/>
      <c r="D144" s="660"/>
      <c r="E144" s="660"/>
      <c r="G144" s="663"/>
      <c r="H144" s="663"/>
      <c r="I144" s="663"/>
    </row>
    <row r="145" spans="1:6" ht="12.75">
      <c r="A145" s="656">
        <v>46</v>
      </c>
      <c r="B145" s="645" t="s">
        <v>206</v>
      </c>
      <c r="F145" s="661">
        <v>2438</v>
      </c>
    </row>
    <row r="146" spans="1:6" ht="12.75">
      <c r="A146" s="656">
        <v>47</v>
      </c>
      <c r="B146" s="645" t="s">
        <v>207</v>
      </c>
      <c r="F146" s="661">
        <v>1922</v>
      </c>
    </row>
    <row r="147" spans="1:9" ht="12.75">
      <c r="A147" s="656">
        <v>48</v>
      </c>
      <c r="B147" s="651" t="s">
        <v>161</v>
      </c>
      <c r="F147" s="645">
        <v>4360</v>
      </c>
      <c r="G147" s="793" t="s">
        <v>282</v>
      </c>
      <c r="H147" s="792"/>
      <c r="I147" s="792"/>
    </row>
    <row r="148" spans="1:9" ht="12.75">
      <c r="A148" s="655" t="s">
        <v>325</v>
      </c>
      <c r="B148" s="645" t="s">
        <v>211</v>
      </c>
      <c r="F148" s="661">
        <v>2287</v>
      </c>
      <c r="G148" s="793" t="s">
        <v>326</v>
      </c>
      <c r="H148" s="792"/>
      <c r="I148" s="792"/>
    </row>
    <row r="149" spans="1:9" ht="12.75">
      <c r="A149" s="655" t="s">
        <v>327</v>
      </c>
      <c r="B149" s="645" t="s">
        <v>212</v>
      </c>
      <c r="F149" s="661">
        <v>315</v>
      </c>
      <c r="G149" s="793" t="s">
        <v>326</v>
      </c>
      <c r="H149" s="792"/>
      <c r="I149" s="792"/>
    </row>
    <row r="150" spans="1:7" ht="12.75">
      <c r="A150" s="656">
        <v>49</v>
      </c>
      <c r="B150" s="792" t="s">
        <v>285</v>
      </c>
      <c r="C150" s="792"/>
      <c r="D150" s="792"/>
      <c r="F150" s="661">
        <v>0</v>
      </c>
      <c r="G150" s="663" t="s">
        <v>286</v>
      </c>
    </row>
    <row r="152" spans="2:4" ht="12.75">
      <c r="B152" s="660" t="s">
        <v>369</v>
      </c>
      <c r="C152" s="660"/>
      <c r="D152" s="660"/>
    </row>
    <row r="153" spans="1:6" ht="12.75">
      <c r="A153" s="656">
        <v>50</v>
      </c>
      <c r="B153" s="645" t="s">
        <v>213</v>
      </c>
      <c r="F153" s="645">
        <v>225</v>
      </c>
    </row>
    <row r="154" spans="1:6" ht="12.75">
      <c r="A154" s="656">
        <v>51</v>
      </c>
      <c r="B154" s="645" t="s">
        <v>214</v>
      </c>
      <c r="F154" s="661">
        <v>4518</v>
      </c>
    </row>
    <row r="155" spans="1:6" ht="12.75">
      <c r="A155" s="656">
        <v>52</v>
      </c>
      <c r="B155" s="645" t="s">
        <v>287</v>
      </c>
      <c r="F155" s="645">
        <v>324</v>
      </c>
    </row>
    <row r="156" spans="1:6" ht="12.75">
      <c r="A156" s="656">
        <v>53</v>
      </c>
      <c r="B156" s="645" t="s">
        <v>215</v>
      </c>
      <c r="F156" s="645">
        <v>119</v>
      </c>
    </row>
    <row r="157" spans="2:4" ht="12.75">
      <c r="B157" s="792" t="s">
        <v>288</v>
      </c>
      <c r="C157" s="792"/>
      <c r="D157" s="792"/>
    </row>
    <row r="158" spans="1:9" ht="12.75">
      <c r="A158" s="656">
        <v>54</v>
      </c>
      <c r="B158" s="645" t="s">
        <v>215</v>
      </c>
      <c r="F158" s="645">
        <v>0</v>
      </c>
      <c r="G158" s="665" t="s">
        <v>370</v>
      </c>
      <c r="H158" s="653"/>
      <c r="I158" s="653"/>
    </row>
    <row r="159" spans="2:9" ht="12.75">
      <c r="B159" s="645" t="s">
        <v>216</v>
      </c>
      <c r="G159" s="665" t="s">
        <v>371</v>
      </c>
      <c r="H159" s="653"/>
      <c r="I159" s="653"/>
    </row>
    <row r="161" ht="12.75">
      <c r="A161" s="651" t="s">
        <v>408</v>
      </c>
    </row>
    <row r="163" spans="1:6" ht="12.75">
      <c r="A163" s="655" t="s">
        <v>195</v>
      </c>
      <c r="C163" s="655" t="s">
        <v>190</v>
      </c>
      <c r="F163" s="655" t="s">
        <v>184</v>
      </c>
    </row>
    <row r="165" spans="1:6" ht="12.75">
      <c r="A165" s="656">
        <v>55</v>
      </c>
      <c r="B165" s="645" t="s">
        <v>63</v>
      </c>
      <c r="F165" s="645">
        <v>81</v>
      </c>
    </row>
    <row r="166" spans="1:6" ht="12.75">
      <c r="A166" s="656">
        <v>56</v>
      </c>
      <c r="B166" s="645" t="s">
        <v>217</v>
      </c>
      <c r="F166" s="645">
        <v>69</v>
      </c>
    </row>
    <row r="167" ht="12.75">
      <c r="B167" s="645" t="s">
        <v>218</v>
      </c>
    </row>
    <row r="168" spans="1:6" ht="12.75">
      <c r="A168" s="656">
        <v>57</v>
      </c>
      <c r="B168" s="645" t="s">
        <v>65</v>
      </c>
      <c r="F168" s="661">
        <v>6935</v>
      </c>
    </row>
    <row r="169" spans="1:7" ht="12.75">
      <c r="A169" s="656">
        <v>58</v>
      </c>
      <c r="B169" s="645" t="s">
        <v>66</v>
      </c>
      <c r="F169" s="645">
        <v>484</v>
      </c>
      <c r="G169" s="665" t="s">
        <v>372</v>
      </c>
    </row>
    <row r="171" spans="1:2" ht="15">
      <c r="A171" s="666" t="s">
        <v>373</v>
      </c>
      <c r="B171" s="667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printOptions gridLines="1" headings="1"/>
  <pageMargins left="0.75" right="0.75" top="1" bottom="1" header="0.5" footer="0.5"/>
  <pageSetup orientation="portrait" r:id="rId1"/>
  <headerFooter alignWithMargins="0">
    <oddFooter>&amp;C&amp;F&amp;RPage &amp;P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42" customWidth="1"/>
    <col min="4" max="4" width="12.00390625" style="42" customWidth="1"/>
    <col min="5" max="5" width="11.7109375" style="42" customWidth="1"/>
    <col min="6" max="6" width="12.00390625" style="42" customWidth="1"/>
    <col min="7" max="16384" width="11.421875" style="42" customWidth="1"/>
  </cols>
  <sheetData>
    <row r="1" spans="1:3" ht="18">
      <c r="A1" s="40" t="s">
        <v>171</v>
      </c>
      <c r="B1" s="41"/>
      <c r="C1" s="41"/>
    </row>
    <row r="2" spans="1:3" ht="18">
      <c r="A2" s="41" t="s">
        <v>172</v>
      </c>
      <c r="B2" s="41"/>
      <c r="C2" s="41"/>
    </row>
    <row r="3" spans="1:3" ht="18">
      <c r="A3" s="43" t="s">
        <v>393</v>
      </c>
      <c r="B3" s="41"/>
      <c r="C3" s="41" t="s">
        <v>394</v>
      </c>
    </row>
    <row r="5" spans="1:5" ht="12.75">
      <c r="A5" s="44" t="s">
        <v>173</v>
      </c>
      <c r="B5" s="45" t="s">
        <v>140</v>
      </c>
      <c r="C5" s="46"/>
      <c r="D5" s="46"/>
      <c r="E5" s="47"/>
    </row>
    <row r="7" spans="1:5" ht="12.75">
      <c r="A7" s="48" t="s">
        <v>174</v>
      </c>
      <c r="C7" s="45" t="s">
        <v>175</v>
      </c>
      <c r="D7" s="46"/>
      <c r="E7" s="47"/>
    </row>
    <row r="9" spans="1:5" ht="12.75">
      <c r="A9" s="48" t="s">
        <v>176</v>
      </c>
      <c r="C9" s="45" t="s">
        <v>177</v>
      </c>
      <c r="D9" s="46"/>
      <c r="E9" s="47"/>
    </row>
    <row r="11" spans="1:3" ht="12.75">
      <c r="A11" s="48" t="s">
        <v>178</v>
      </c>
      <c r="B11" s="45" t="s">
        <v>395</v>
      </c>
      <c r="C11" s="47"/>
    </row>
    <row r="13" spans="1:3" ht="12.75">
      <c r="A13" s="48" t="s">
        <v>179</v>
      </c>
      <c r="B13" s="45" t="s">
        <v>396</v>
      </c>
      <c r="C13" s="47"/>
    </row>
    <row r="15" spans="1:4" ht="15">
      <c r="A15" s="48" t="s">
        <v>180</v>
      </c>
      <c r="C15" s="1" t="s">
        <v>181</v>
      </c>
      <c r="D15" s="47"/>
    </row>
    <row r="18" ht="12.75">
      <c r="A18" s="48" t="s">
        <v>261</v>
      </c>
    </row>
    <row r="19" spans="1:6" ht="12.75">
      <c r="A19" s="49" t="s">
        <v>262</v>
      </c>
      <c r="B19" s="50"/>
      <c r="C19" s="50"/>
      <c r="D19" s="50"/>
      <c r="E19" s="50"/>
      <c r="F19" s="50"/>
    </row>
    <row r="20" spans="1:6" ht="12.75">
      <c r="A20" s="736" t="s">
        <v>263</v>
      </c>
      <c r="B20" s="737"/>
      <c r="C20" s="737"/>
      <c r="D20" s="737"/>
      <c r="E20" s="737"/>
      <c r="F20" s="737"/>
    </row>
    <row r="21" spans="1:6" ht="12.75">
      <c r="A21" s="736" t="s">
        <v>374</v>
      </c>
      <c r="B21" s="737"/>
      <c r="C21" s="737"/>
      <c r="D21" s="737"/>
      <c r="E21" s="737"/>
      <c r="F21" s="737"/>
    </row>
    <row r="23" ht="12.75">
      <c r="A23" s="48" t="s">
        <v>397</v>
      </c>
    </row>
    <row r="24" ht="12.75">
      <c r="A24" s="48"/>
    </row>
    <row r="25" spans="1:6" ht="12.75">
      <c r="A25" s="51" t="s">
        <v>182</v>
      </c>
      <c r="C25" s="52" t="s">
        <v>183</v>
      </c>
      <c r="F25" s="52" t="s">
        <v>184</v>
      </c>
    </row>
    <row r="27" spans="1:6" ht="12.75">
      <c r="A27" s="53">
        <v>1</v>
      </c>
      <c r="B27" s="42" t="s">
        <v>185</v>
      </c>
      <c r="F27" s="42">
        <v>1</v>
      </c>
    </row>
    <row r="28" ht="12.75">
      <c r="A28" s="53"/>
    </row>
    <row r="30" ht="12.75">
      <c r="A30" s="44" t="s">
        <v>398</v>
      </c>
    </row>
    <row r="32" spans="1:6" ht="12.75">
      <c r="A32" s="52" t="s">
        <v>182</v>
      </c>
      <c r="C32" s="52" t="s">
        <v>186</v>
      </c>
      <c r="F32" s="52" t="s">
        <v>187</v>
      </c>
    </row>
    <row r="33" spans="1:6" ht="12.75">
      <c r="A33" s="52"/>
      <c r="C33" s="52"/>
      <c r="F33" s="52"/>
    </row>
    <row r="34" spans="1:6" ht="12.75">
      <c r="A34" s="53">
        <v>2</v>
      </c>
      <c r="B34" s="42" t="s">
        <v>188</v>
      </c>
      <c r="F34" s="42">
        <v>14.225</v>
      </c>
    </row>
    <row r="35" spans="1:6" ht="12.75">
      <c r="A35" s="51" t="s">
        <v>70</v>
      </c>
      <c r="B35" s="42" t="s">
        <v>11</v>
      </c>
      <c r="F35" s="42">
        <v>11.225</v>
      </c>
    </row>
    <row r="36" spans="1:6" ht="12.75">
      <c r="A36" s="51" t="s">
        <v>71</v>
      </c>
      <c r="B36" s="42" t="s">
        <v>12</v>
      </c>
      <c r="F36" s="42">
        <v>3</v>
      </c>
    </row>
    <row r="37" spans="1:6" ht="12.75">
      <c r="A37" s="53">
        <v>3</v>
      </c>
      <c r="B37" s="42" t="s">
        <v>13</v>
      </c>
      <c r="F37" s="42">
        <v>11</v>
      </c>
    </row>
    <row r="38" spans="1:8" ht="12.75">
      <c r="A38" s="51" t="s">
        <v>73</v>
      </c>
      <c r="B38" s="42" t="s">
        <v>14</v>
      </c>
      <c r="F38" s="42">
        <v>10</v>
      </c>
      <c r="G38" s="54" t="s">
        <v>358</v>
      </c>
      <c r="H38" s="55"/>
    </row>
    <row r="39" spans="1:8" ht="12.75">
      <c r="A39" s="53">
        <v>4</v>
      </c>
      <c r="B39" s="738" t="s">
        <v>264</v>
      </c>
      <c r="C39" s="738"/>
      <c r="D39" s="738"/>
      <c r="E39" s="738"/>
      <c r="F39" s="42">
        <v>0</v>
      </c>
      <c r="G39" s="56"/>
      <c r="H39" s="56"/>
    </row>
    <row r="40" spans="1:6" ht="12.75">
      <c r="A40" s="53">
        <v>5</v>
      </c>
      <c r="B40" s="42" t="s">
        <v>15</v>
      </c>
      <c r="F40" s="42">
        <v>5.5</v>
      </c>
    </row>
    <row r="41" spans="1:6" ht="12.75">
      <c r="A41" s="53">
        <v>6</v>
      </c>
      <c r="B41" s="48" t="s">
        <v>189</v>
      </c>
      <c r="F41" s="42">
        <v>30.725</v>
      </c>
    </row>
    <row r="44" ht="12.75">
      <c r="A44" s="48" t="s">
        <v>399</v>
      </c>
    </row>
    <row r="46" spans="1:6" ht="12.75">
      <c r="A46" s="52" t="s">
        <v>182</v>
      </c>
      <c r="C46" s="52" t="s">
        <v>190</v>
      </c>
      <c r="F46" s="52" t="s">
        <v>191</v>
      </c>
    </row>
    <row r="47" spans="1:4" ht="12.75">
      <c r="A47" s="52"/>
      <c r="D47" s="52"/>
    </row>
    <row r="48" spans="2:6" ht="12.75">
      <c r="B48" s="57" t="s">
        <v>305</v>
      </c>
      <c r="C48" s="56"/>
      <c r="D48" s="56"/>
      <c r="E48" s="56"/>
      <c r="F48" s="56"/>
    </row>
    <row r="49" spans="1:7" s="59" customFormat="1" ht="12.75">
      <c r="A49" s="58">
        <v>7</v>
      </c>
      <c r="B49" s="59" t="s">
        <v>16</v>
      </c>
      <c r="F49" s="59">
        <v>674517</v>
      </c>
      <c r="G49" s="60"/>
    </row>
    <row r="50" spans="1:7" s="59" customFormat="1" ht="12.75">
      <c r="A50" s="61" t="s">
        <v>77</v>
      </c>
      <c r="B50" s="59" t="s">
        <v>17</v>
      </c>
      <c r="F50" s="59">
        <v>607377</v>
      </c>
      <c r="G50" s="60"/>
    </row>
    <row r="51" spans="1:6" s="59" customFormat="1" ht="12.75">
      <c r="A51" s="58">
        <v>8</v>
      </c>
      <c r="B51" s="59" t="s">
        <v>19</v>
      </c>
      <c r="F51" s="59">
        <v>457640</v>
      </c>
    </row>
    <row r="52" spans="1:6" s="59" customFormat="1" ht="12.75">
      <c r="A52" s="58">
        <v>9</v>
      </c>
      <c r="B52" s="59" t="s">
        <v>20</v>
      </c>
      <c r="F52" s="59">
        <v>67007</v>
      </c>
    </row>
    <row r="54" spans="2:3" ht="12.75">
      <c r="B54" s="57" t="s">
        <v>306</v>
      </c>
      <c r="C54" s="56"/>
    </row>
    <row r="55" spans="1:8" ht="12.75">
      <c r="A55" s="53">
        <v>10</v>
      </c>
      <c r="B55" s="42" t="s">
        <v>265</v>
      </c>
      <c r="F55" s="42">
        <v>141173</v>
      </c>
      <c r="G55" s="54" t="s">
        <v>400</v>
      </c>
      <c r="H55" s="55"/>
    </row>
    <row r="56" spans="1:6" ht="12.75">
      <c r="A56" s="51" t="s">
        <v>83</v>
      </c>
      <c r="B56" s="42" t="s">
        <v>266</v>
      </c>
      <c r="F56" s="42" t="s">
        <v>307</v>
      </c>
    </row>
    <row r="57" spans="1:6" ht="12.75">
      <c r="A57" s="51" t="s">
        <v>268</v>
      </c>
      <c r="B57" s="738" t="s">
        <v>269</v>
      </c>
      <c r="C57" s="738"/>
      <c r="D57" s="738"/>
      <c r="E57" s="738"/>
      <c r="F57" s="42" t="s">
        <v>307</v>
      </c>
    </row>
    <row r="58" spans="1:6" ht="12.75">
      <c r="A58" s="53">
        <v>11</v>
      </c>
      <c r="B58" s="42" t="s">
        <v>270</v>
      </c>
      <c r="F58" s="42">
        <v>277101</v>
      </c>
    </row>
    <row r="59" spans="1:6" ht="12.75">
      <c r="A59" s="52" t="s">
        <v>85</v>
      </c>
      <c r="B59" s="42" t="s">
        <v>271</v>
      </c>
      <c r="F59" s="42">
        <v>233358</v>
      </c>
    </row>
    <row r="60" spans="1:7" ht="12.75">
      <c r="A60" s="52" t="s">
        <v>86</v>
      </c>
      <c r="B60" s="42" t="s">
        <v>22</v>
      </c>
      <c r="F60" s="42">
        <v>43743</v>
      </c>
      <c r="G60" s="62" t="s">
        <v>401</v>
      </c>
    </row>
    <row r="61" spans="1:6" ht="12.75">
      <c r="A61" s="53">
        <v>12</v>
      </c>
      <c r="B61" s="42" t="s">
        <v>272</v>
      </c>
      <c r="F61" s="42">
        <v>12446</v>
      </c>
    </row>
    <row r="62" spans="1:6" ht="12.75">
      <c r="A62" s="53">
        <v>13</v>
      </c>
      <c r="B62" s="42" t="s">
        <v>273</v>
      </c>
      <c r="F62" s="42" t="s">
        <v>307</v>
      </c>
    </row>
    <row r="63" spans="1:6" ht="12.75">
      <c r="A63" s="53">
        <v>14</v>
      </c>
      <c r="B63" s="42" t="s">
        <v>402</v>
      </c>
      <c r="F63" s="42">
        <v>166135</v>
      </c>
    </row>
    <row r="64" spans="1:8" ht="12.75">
      <c r="A64" s="51" t="s">
        <v>90</v>
      </c>
      <c r="B64" s="42" t="s">
        <v>274</v>
      </c>
      <c r="F64" s="42" t="s">
        <v>307</v>
      </c>
      <c r="G64" s="54" t="s">
        <v>360</v>
      </c>
      <c r="H64" s="55"/>
    </row>
    <row r="65" spans="1:7" s="59" customFormat="1" ht="12.75">
      <c r="A65" s="58">
        <v>15</v>
      </c>
      <c r="B65" s="59" t="s">
        <v>192</v>
      </c>
      <c r="F65" s="59">
        <v>10980</v>
      </c>
      <c r="G65" s="60"/>
    </row>
    <row r="66" spans="1:6" s="59" customFormat="1" ht="12.75">
      <c r="A66" s="58">
        <v>16</v>
      </c>
      <c r="B66" s="59" t="s">
        <v>23</v>
      </c>
      <c r="F66" s="59">
        <v>0</v>
      </c>
    </row>
    <row r="67" s="59" customFormat="1" ht="12.75"/>
    <row r="68" spans="1:6" s="59" customFormat="1" ht="12.75">
      <c r="A68" s="58">
        <v>17</v>
      </c>
      <c r="B68" s="59" t="s">
        <v>24</v>
      </c>
      <c r="F68" s="59">
        <v>22283</v>
      </c>
    </row>
    <row r="69" spans="1:6" s="59" customFormat="1" ht="40.5" customHeight="1">
      <c r="A69" s="58">
        <v>18</v>
      </c>
      <c r="B69" s="59" t="s">
        <v>25</v>
      </c>
      <c r="F69" s="59">
        <v>2064</v>
      </c>
    </row>
    <row r="70" spans="1:7" s="59" customFormat="1" ht="12.75">
      <c r="A70" s="58">
        <v>19</v>
      </c>
      <c r="B70" s="59" t="s">
        <v>26</v>
      </c>
      <c r="F70" s="59">
        <v>0</v>
      </c>
      <c r="G70" s="63" t="s">
        <v>403</v>
      </c>
    </row>
    <row r="71" spans="1:6" s="59" customFormat="1" ht="12.75">
      <c r="A71" s="58">
        <v>20</v>
      </c>
      <c r="B71" s="59" t="s">
        <v>193</v>
      </c>
      <c r="F71" s="59">
        <v>28862</v>
      </c>
    </row>
    <row r="72" spans="1:6" s="59" customFormat="1" ht="12.75">
      <c r="A72" s="58">
        <v>21</v>
      </c>
      <c r="B72" s="59" t="s">
        <v>28</v>
      </c>
      <c r="F72" s="59">
        <v>44797</v>
      </c>
    </row>
    <row r="73" spans="1:6" s="59" customFormat="1" ht="12.75">
      <c r="A73" s="58">
        <v>22</v>
      </c>
      <c r="B73" s="64" t="s">
        <v>194</v>
      </c>
      <c r="F73" s="59">
        <v>1905005</v>
      </c>
    </row>
    <row r="74" spans="1:2" s="59" customFormat="1" ht="12.75">
      <c r="A74" s="61" t="s">
        <v>101</v>
      </c>
      <c r="B74" s="59" t="s">
        <v>29</v>
      </c>
    </row>
    <row r="75" spans="1:6" s="59" customFormat="1" ht="12.75">
      <c r="A75" s="58">
        <v>23</v>
      </c>
      <c r="B75" s="64" t="s">
        <v>289</v>
      </c>
      <c r="F75" s="59">
        <v>1905005</v>
      </c>
    </row>
    <row r="76" s="59" customFormat="1" ht="12.75">
      <c r="A76" s="60"/>
    </row>
    <row r="77" ht="12.75">
      <c r="A77" s="52"/>
    </row>
    <row r="78" ht="12.75">
      <c r="A78" s="44" t="s">
        <v>404</v>
      </c>
    </row>
    <row r="80" spans="1:6" ht="12.75">
      <c r="A80" s="52" t="s">
        <v>195</v>
      </c>
      <c r="C80" s="65" t="s">
        <v>190</v>
      </c>
      <c r="E80" s="52" t="s">
        <v>6</v>
      </c>
      <c r="F80" s="52" t="s">
        <v>196</v>
      </c>
    </row>
    <row r="82" spans="2:5" ht="12.75">
      <c r="B82" s="57" t="s">
        <v>197</v>
      </c>
      <c r="C82" s="57"/>
      <c r="D82" s="57"/>
      <c r="E82" s="56"/>
    </row>
    <row r="83" spans="2:5" ht="12.75">
      <c r="B83" s="57" t="s">
        <v>198</v>
      </c>
      <c r="C83" s="57"/>
      <c r="D83" s="57"/>
      <c r="E83" s="56"/>
    </row>
    <row r="84" spans="2:5" ht="12.75">
      <c r="B84" s="57" t="s">
        <v>199</v>
      </c>
      <c r="C84" s="57"/>
      <c r="D84" s="57"/>
      <c r="E84" s="56"/>
    </row>
    <row r="85" spans="2:5" ht="12.75">
      <c r="B85" s="57" t="s">
        <v>308</v>
      </c>
      <c r="C85" s="57"/>
      <c r="D85" s="57"/>
      <c r="E85" s="56"/>
    </row>
    <row r="86" spans="1:6" ht="12.75">
      <c r="A86" s="53">
        <v>24</v>
      </c>
      <c r="B86" s="42" t="s">
        <v>275</v>
      </c>
      <c r="E86" s="42">
        <v>10955</v>
      </c>
      <c r="F86" s="42">
        <v>461829</v>
      </c>
    </row>
    <row r="87" spans="1:7" ht="12.75">
      <c r="A87" s="52" t="s">
        <v>104</v>
      </c>
      <c r="B87" s="42" t="s">
        <v>276</v>
      </c>
      <c r="E87" s="42">
        <v>7648</v>
      </c>
      <c r="F87" s="42">
        <v>378852</v>
      </c>
      <c r="G87" s="62"/>
    </row>
    <row r="88" spans="1:9" ht="12.75">
      <c r="A88" s="52" t="s">
        <v>106</v>
      </c>
      <c r="B88" s="42" t="s">
        <v>405</v>
      </c>
      <c r="E88" s="42">
        <v>3068</v>
      </c>
      <c r="F88" s="52" t="s">
        <v>200</v>
      </c>
      <c r="G88" s="739" t="s">
        <v>361</v>
      </c>
      <c r="H88" s="739"/>
      <c r="I88" s="739"/>
    </row>
    <row r="89" spans="1:9" ht="12.75">
      <c r="A89" s="52" t="s">
        <v>107</v>
      </c>
      <c r="B89" s="42" t="s">
        <v>406</v>
      </c>
      <c r="E89" s="42">
        <v>928</v>
      </c>
      <c r="F89" s="52" t="s">
        <v>200</v>
      </c>
      <c r="G89" s="739" t="s">
        <v>361</v>
      </c>
      <c r="H89" s="739"/>
      <c r="I89" s="739"/>
    </row>
    <row r="90" spans="1:6" ht="12.75">
      <c r="A90" s="52" t="s">
        <v>108</v>
      </c>
      <c r="B90" s="42" t="s">
        <v>33</v>
      </c>
      <c r="E90" s="42">
        <v>3155</v>
      </c>
      <c r="F90" s="42">
        <v>72236</v>
      </c>
    </row>
    <row r="91" spans="1:6" ht="12.75">
      <c r="A91" s="52" t="s">
        <v>109</v>
      </c>
      <c r="B91" s="42" t="s">
        <v>277</v>
      </c>
      <c r="E91" s="42">
        <v>144</v>
      </c>
      <c r="F91" s="42">
        <v>7044</v>
      </c>
    </row>
    <row r="92" spans="1:6" ht="12.75">
      <c r="A92" s="52" t="s">
        <v>110</v>
      </c>
      <c r="B92" s="42" t="s">
        <v>278</v>
      </c>
      <c r="E92" s="42">
        <v>8</v>
      </c>
      <c r="F92" s="42">
        <v>3697</v>
      </c>
    </row>
    <row r="93" spans="1:6" ht="12.75">
      <c r="A93" s="52" t="s">
        <v>111</v>
      </c>
      <c r="B93" s="42" t="s">
        <v>279</v>
      </c>
      <c r="E93" s="42">
        <v>2836</v>
      </c>
      <c r="F93" s="52" t="s">
        <v>200</v>
      </c>
    </row>
    <row r="94" spans="1:6" ht="12.75">
      <c r="A94" s="53">
        <v>25</v>
      </c>
      <c r="B94" s="738" t="s">
        <v>280</v>
      </c>
      <c r="C94" s="738"/>
      <c r="D94" s="738"/>
      <c r="E94" s="42">
        <v>14563</v>
      </c>
      <c r="F94" s="42">
        <v>358808</v>
      </c>
    </row>
    <row r="95" spans="1:7" ht="12.75">
      <c r="A95" s="52" t="s">
        <v>105</v>
      </c>
      <c r="B95" s="738" t="s">
        <v>281</v>
      </c>
      <c r="C95" s="738"/>
      <c r="D95" s="738"/>
      <c r="E95" s="42">
        <v>8201</v>
      </c>
      <c r="F95" s="42">
        <v>19514</v>
      </c>
      <c r="G95" s="62" t="s">
        <v>362</v>
      </c>
    </row>
    <row r="96" spans="1:6" ht="12.75">
      <c r="A96" s="53">
        <v>26</v>
      </c>
      <c r="B96" s="42" t="s">
        <v>309</v>
      </c>
      <c r="E96" s="42" t="s">
        <v>307</v>
      </c>
      <c r="F96" s="42" t="s">
        <v>307</v>
      </c>
    </row>
    <row r="97" ht="12.75">
      <c r="B97" s="42" t="s">
        <v>310</v>
      </c>
    </row>
    <row r="99" spans="2:9" ht="12.75">
      <c r="B99" s="57" t="s">
        <v>201</v>
      </c>
      <c r="C99" s="57"/>
      <c r="D99" s="57"/>
      <c r="G99" s="66" t="s">
        <v>363</v>
      </c>
      <c r="H99" s="62"/>
      <c r="I99" s="62"/>
    </row>
    <row r="100" spans="2:4" ht="12.75">
      <c r="B100" s="57" t="s">
        <v>311</v>
      </c>
      <c r="C100" s="57"/>
      <c r="D100" s="57"/>
    </row>
    <row r="101" spans="1:7" ht="12.75">
      <c r="A101" s="53">
        <v>27</v>
      </c>
      <c r="B101" s="42" t="s">
        <v>409</v>
      </c>
      <c r="E101" s="42">
        <v>3</v>
      </c>
      <c r="F101" s="42">
        <v>1208</v>
      </c>
      <c r="G101" s="62" t="s">
        <v>364</v>
      </c>
    </row>
    <row r="102" spans="1:7" ht="12.75">
      <c r="A102" s="51" t="s">
        <v>312</v>
      </c>
      <c r="B102" s="48" t="s">
        <v>290</v>
      </c>
      <c r="E102" s="42">
        <v>3</v>
      </c>
      <c r="F102" s="42">
        <v>1128</v>
      </c>
      <c r="G102" s="42" t="s">
        <v>222</v>
      </c>
    </row>
    <row r="103" spans="1:6" ht="12.75">
      <c r="A103" s="52" t="s">
        <v>313</v>
      </c>
      <c r="B103" s="48" t="s">
        <v>291</v>
      </c>
      <c r="E103" s="42">
        <v>0</v>
      </c>
      <c r="F103" s="42">
        <v>481</v>
      </c>
    </row>
    <row r="104" spans="1:7" ht="12.75">
      <c r="A104" s="53">
        <v>28</v>
      </c>
      <c r="B104" s="42" t="s">
        <v>314</v>
      </c>
      <c r="E104" s="42">
        <v>0</v>
      </c>
      <c r="F104" s="42">
        <v>3751</v>
      </c>
      <c r="G104" s="62" t="s">
        <v>365</v>
      </c>
    </row>
    <row r="105" spans="1:10" ht="12.75">
      <c r="A105" s="53">
        <v>29</v>
      </c>
      <c r="B105" s="42" t="s">
        <v>366</v>
      </c>
      <c r="E105" s="55">
        <v>2626</v>
      </c>
      <c r="F105" s="42">
        <v>20204</v>
      </c>
      <c r="G105" s="67" t="s">
        <v>367</v>
      </c>
      <c r="H105" s="50"/>
      <c r="I105" s="50"/>
      <c r="J105" s="50"/>
    </row>
    <row r="106" spans="1:14" ht="12.75">
      <c r="A106" s="53"/>
      <c r="E106" s="52"/>
      <c r="G106" s="67" t="s">
        <v>368</v>
      </c>
      <c r="H106" s="67"/>
      <c r="I106" s="67"/>
      <c r="J106" s="67"/>
      <c r="K106" s="62"/>
      <c r="L106" s="62"/>
      <c r="M106" s="62"/>
      <c r="N106" s="62"/>
    </row>
    <row r="107" spans="1:6" ht="12.75">
      <c r="A107" s="53">
        <v>30</v>
      </c>
      <c r="B107" s="738" t="s">
        <v>315</v>
      </c>
      <c r="C107" s="738"/>
      <c r="E107" s="42">
        <v>420</v>
      </c>
      <c r="F107" s="42">
        <v>725832</v>
      </c>
    </row>
    <row r="108" ht="12.75">
      <c r="A108" s="53"/>
    </row>
    <row r="109" spans="1:6" ht="12.75">
      <c r="A109" s="53">
        <v>31</v>
      </c>
      <c r="B109" s="42" t="s">
        <v>35</v>
      </c>
      <c r="E109" s="42">
        <v>70</v>
      </c>
      <c r="F109" s="42">
        <v>720</v>
      </c>
    </row>
    <row r="111" spans="1:6" ht="12.75">
      <c r="A111" s="53">
        <v>32</v>
      </c>
      <c r="B111" s="42" t="s">
        <v>202</v>
      </c>
      <c r="E111" s="42">
        <v>0</v>
      </c>
      <c r="F111" s="42">
        <v>80</v>
      </c>
    </row>
    <row r="112" ht="12.75">
      <c r="A112" s="53"/>
    </row>
    <row r="113" spans="1:6" ht="12.75">
      <c r="A113" s="53">
        <v>33</v>
      </c>
      <c r="B113" s="42" t="s">
        <v>203</v>
      </c>
      <c r="E113" s="42">
        <v>150</v>
      </c>
      <c r="F113" s="42">
        <v>230</v>
      </c>
    </row>
    <row r="114" ht="12.75">
      <c r="A114" s="53"/>
    </row>
    <row r="115" spans="1:6" ht="12.75">
      <c r="A115" s="53">
        <v>34</v>
      </c>
      <c r="B115" s="42" t="s">
        <v>316</v>
      </c>
      <c r="E115" s="42">
        <v>13</v>
      </c>
      <c r="F115" s="42">
        <v>2696</v>
      </c>
    </row>
    <row r="117" spans="1:6" ht="12.75">
      <c r="A117" s="53">
        <v>35</v>
      </c>
      <c r="B117" s="738" t="s">
        <v>317</v>
      </c>
      <c r="C117" s="738"/>
      <c r="D117" s="738"/>
      <c r="E117" s="42">
        <v>77</v>
      </c>
      <c r="F117" s="42">
        <v>5555</v>
      </c>
    </row>
    <row r="118" ht="12.75">
      <c r="A118" s="53"/>
    </row>
    <row r="119" spans="1:6" ht="12.75">
      <c r="A119" s="53">
        <v>36</v>
      </c>
      <c r="B119" s="42" t="s">
        <v>318</v>
      </c>
      <c r="E119" s="42">
        <v>178</v>
      </c>
      <c r="F119" s="42">
        <v>1846</v>
      </c>
    </row>
    <row r="121" spans="1:6" ht="12.75">
      <c r="A121" s="53">
        <v>37</v>
      </c>
      <c r="B121" s="42" t="s">
        <v>41</v>
      </c>
      <c r="E121" s="42" t="s">
        <v>307</v>
      </c>
      <c r="F121" s="42" t="s">
        <v>307</v>
      </c>
    </row>
    <row r="124" ht="12.75">
      <c r="A124" s="48" t="s">
        <v>407</v>
      </c>
    </row>
    <row r="125" ht="12.75">
      <c r="A125" s="48"/>
    </row>
    <row r="126" spans="1:6" ht="12.75">
      <c r="A126" s="48"/>
      <c r="F126" s="52" t="s">
        <v>184</v>
      </c>
    </row>
    <row r="128" ht="12.75">
      <c r="B128" s="57" t="s">
        <v>319</v>
      </c>
    </row>
    <row r="129" spans="1:6" ht="12.75">
      <c r="A129" s="53">
        <v>38</v>
      </c>
      <c r="B129" s="42" t="s">
        <v>45</v>
      </c>
      <c r="F129" s="42">
        <v>61779</v>
      </c>
    </row>
    <row r="130" spans="1:6" ht="12.75">
      <c r="A130" s="53">
        <v>39</v>
      </c>
      <c r="B130" s="42" t="s">
        <v>46</v>
      </c>
      <c r="F130" s="42">
        <v>74961</v>
      </c>
    </row>
    <row r="131" spans="1:6" ht="12.75">
      <c r="A131" s="53">
        <v>40</v>
      </c>
      <c r="B131" s="42" t="s">
        <v>47</v>
      </c>
      <c r="F131" s="42">
        <v>312</v>
      </c>
    </row>
    <row r="132" spans="1:6" ht="12.75">
      <c r="A132" s="53">
        <v>41</v>
      </c>
      <c r="B132" s="42" t="s">
        <v>204</v>
      </c>
      <c r="F132" s="42">
        <v>8368</v>
      </c>
    </row>
    <row r="134" spans="2:5" ht="12.75">
      <c r="B134" s="57" t="s">
        <v>205</v>
      </c>
      <c r="C134" s="57"/>
      <c r="D134" s="57"/>
      <c r="E134" s="57"/>
    </row>
    <row r="135" spans="2:9" ht="12.75">
      <c r="B135" s="57" t="s">
        <v>320</v>
      </c>
      <c r="C135" s="57"/>
      <c r="D135" s="57"/>
      <c r="E135" s="57"/>
      <c r="G135" s="62"/>
      <c r="H135" s="62"/>
      <c r="I135" s="62"/>
    </row>
    <row r="136" spans="1:6" ht="12.75">
      <c r="A136" s="53">
        <v>42</v>
      </c>
      <c r="B136" s="42" t="s">
        <v>206</v>
      </c>
      <c r="F136" s="42">
        <v>2109</v>
      </c>
    </row>
    <row r="137" spans="1:6" ht="12.75">
      <c r="A137" s="53">
        <v>43</v>
      </c>
      <c r="B137" s="42" t="s">
        <v>207</v>
      </c>
      <c r="F137" s="42">
        <v>6659</v>
      </c>
    </row>
    <row r="138" spans="1:9" ht="12.75">
      <c r="A138" s="53">
        <v>44</v>
      </c>
      <c r="B138" s="48" t="s">
        <v>161</v>
      </c>
      <c r="F138" s="42">
        <v>8768</v>
      </c>
      <c r="G138" s="739" t="s">
        <v>282</v>
      </c>
      <c r="H138" s="738"/>
      <c r="I138" s="738"/>
    </row>
    <row r="139" spans="1:9" ht="12.75">
      <c r="A139" s="52" t="s">
        <v>321</v>
      </c>
      <c r="B139" s="42" t="s">
        <v>208</v>
      </c>
      <c r="F139" s="42">
        <v>6131</v>
      </c>
      <c r="G139" s="739" t="s">
        <v>322</v>
      </c>
      <c r="H139" s="738"/>
      <c r="I139" s="738"/>
    </row>
    <row r="140" spans="1:9" ht="12.75">
      <c r="A140" s="52" t="s">
        <v>323</v>
      </c>
      <c r="B140" s="42" t="s">
        <v>209</v>
      </c>
      <c r="F140" s="42">
        <v>265</v>
      </c>
      <c r="G140" s="739" t="s">
        <v>322</v>
      </c>
      <c r="H140" s="738"/>
      <c r="I140" s="738"/>
    </row>
    <row r="141" spans="1:7" ht="12.75">
      <c r="A141" s="53">
        <v>45</v>
      </c>
      <c r="B141" s="738" t="s">
        <v>283</v>
      </c>
      <c r="C141" s="738"/>
      <c r="D141" s="738"/>
      <c r="E141" s="738"/>
      <c r="F141" s="42">
        <v>187</v>
      </c>
      <c r="G141" s="62" t="s">
        <v>284</v>
      </c>
    </row>
    <row r="143" spans="2:5" ht="12.75">
      <c r="B143" s="57" t="s">
        <v>210</v>
      </c>
      <c r="C143" s="57"/>
      <c r="D143" s="57"/>
      <c r="E143" s="57"/>
    </row>
    <row r="144" spans="2:9" ht="12.75">
      <c r="B144" s="57" t="s">
        <v>324</v>
      </c>
      <c r="C144" s="57"/>
      <c r="D144" s="57"/>
      <c r="E144" s="57"/>
      <c r="G144" s="62"/>
      <c r="H144" s="62"/>
      <c r="I144" s="62"/>
    </row>
    <row r="145" spans="1:6" ht="12.75">
      <c r="A145" s="53">
        <v>46</v>
      </c>
      <c r="B145" s="42" t="s">
        <v>206</v>
      </c>
      <c r="F145" s="42">
        <v>2012</v>
      </c>
    </row>
    <row r="146" spans="1:6" ht="12.75">
      <c r="A146" s="53">
        <v>47</v>
      </c>
      <c r="B146" s="42" t="s">
        <v>207</v>
      </c>
      <c r="F146" s="42">
        <v>1881</v>
      </c>
    </row>
    <row r="147" spans="1:9" ht="12.75">
      <c r="A147" s="53">
        <v>48</v>
      </c>
      <c r="B147" s="48" t="s">
        <v>161</v>
      </c>
      <c r="F147" s="42">
        <v>3893</v>
      </c>
      <c r="G147" s="739" t="s">
        <v>282</v>
      </c>
      <c r="H147" s="738"/>
      <c r="I147" s="738"/>
    </row>
    <row r="148" spans="1:9" ht="12.75">
      <c r="A148" s="52" t="s">
        <v>325</v>
      </c>
      <c r="B148" s="42" t="s">
        <v>211</v>
      </c>
      <c r="F148" s="42">
        <v>2557</v>
      </c>
      <c r="G148" s="739" t="s">
        <v>326</v>
      </c>
      <c r="H148" s="738"/>
      <c r="I148" s="738"/>
    </row>
    <row r="149" spans="1:9" ht="12.75">
      <c r="A149" s="52" t="s">
        <v>327</v>
      </c>
      <c r="B149" s="42" t="s">
        <v>212</v>
      </c>
      <c r="F149" s="42">
        <v>274</v>
      </c>
      <c r="G149" s="739" t="s">
        <v>326</v>
      </c>
      <c r="H149" s="738"/>
      <c r="I149" s="738"/>
    </row>
    <row r="150" spans="1:7" ht="12.75">
      <c r="A150" s="53">
        <v>49</v>
      </c>
      <c r="B150" s="738" t="s">
        <v>285</v>
      </c>
      <c r="C150" s="738"/>
      <c r="D150" s="738"/>
      <c r="F150" s="42">
        <v>260</v>
      </c>
      <c r="G150" s="62" t="s">
        <v>286</v>
      </c>
    </row>
    <row r="152" spans="2:4" ht="12.75">
      <c r="B152" s="57" t="s">
        <v>369</v>
      </c>
      <c r="C152" s="57"/>
      <c r="D152" s="57"/>
    </row>
    <row r="153" spans="1:6" ht="12.75">
      <c r="A153" s="53">
        <v>50</v>
      </c>
      <c r="B153" s="42" t="s">
        <v>213</v>
      </c>
      <c r="F153" s="42">
        <v>230</v>
      </c>
    </row>
    <row r="154" spans="1:6" ht="12.75">
      <c r="A154" s="53">
        <v>51</v>
      </c>
      <c r="B154" s="42" t="s">
        <v>214</v>
      </c>
      <c r="F154" s="42">
        <v>5688</v>
      </c>
    </row>
    <row r="155" spans="1:6" ht="12.75">
      <c r="A155" s="53">
        <v>52</v>
      </c>
      <c r="B155" s="42" t="s">
        <v>287</v>
      </c>
      <c r="F155" s="42">
        <v>204</v>
      </c>
    </row>
    <row r="156" spans="1:6" ht="12.75">
      <c r="A156" s="53">
        <v>53</v>
      </c>
      <c r="B156" s="42" t="s">
        <v>215</v>
      </c>
      <c r="F156" s="42">
        <v>102</v>
      </c>
    </row>
    <row r="157" spans="2:4" ht="12.75">
      <c r="B157" s="738" t="s">
        <v>288</v>
      </c>
      <c r="C157" s="738"/>
      <c r="D157" s="738"/>
    </row>
    <row r="158" spans="1:9" ht="12.75">
      <c r="A158" s="53">
        <v>54</v>
      </c>
      <c r="B158" s="42" t="s">
        <v>215</v>
      </c>
      <c r="F158" s="42">
        <v>366</v>
      </c>
      <c r="G158" s="67" t="s">
        <v>370</v>
      </c>
      <c r="H158" s="50"/>
      <c r="I158" s="50"/>
    </row>
    <row r="159" spans="2:9" ht="12.75">
      <c r="B159" s="42" t="s">
        <v>216</v>
      </c>
      <c r="G159" s="67" t="s">
        <v>371</v>
      </c>
      <c r="H159" s="50"/>
      <c r="I159" s="50"/>
    </row>
    <row r="161" ht="12.75">
      <c r="A161" s="48" t="s">
        <v>408</v>
      </c>
    </row>
    <row r="163" spans="1:6" ht="12.75">
      <c r="A163" s="52" t="s">
        <v>195</v>
      </c>
      <c r="C163" s="52" t="s">
        <v>190</v>
      </c>
      <c r="F163" s="52" t="s">
        <v>184</v>
      </c>
    </row>
    <row r="165" spans="1:6" ht="12.75">
      <c r="A165" s="53">
        <v>55</v>
      </c>
      <c r="B165" s="42" t="s">
        <v>63</v>
      </c>
      <c r="F165" s="42">
        <v>85.5</v>
      </c>
    </row>
    <row r="166" spans="1:6" ht="12.75">
      <c r="A166" s="53">
        <v>56</v>
      </c>
      <c r="B166" s="42" t="s">
        <v>217</v>
      </c>
      <c r="F166" s="42">
        <v>134.5</v>
      </c>
    </row>
    <row r="167" ht="12.75">
      <c r="B167" s="42" t="s">
        <v>218</v>
      </c>
    </row>
    <row r="168" spans="1:6" ht="12.75">
      <c r="A168" s="53">
        <v>57</v>
      </c>
      <c r="B168" s="42" t="s">
        <v>65</v>
      </c>
      <c r="F168" s="42">
        <v>14880</v>
      </c>
    </row>
    <row r="169" spans="1:7" ht="12.75">
      <c r="A169" s="53">
        <v>58</v>
      </c>
      <c r="B169" s="42" t="s">
        <v>66</v>
      </c>
      <c r="F169" s="42">
        <v>559</v>
      </c>
      <c r="G169" s="67" t="s">
        <v>372</v>
      </c>
    </row>
    <row r="171" spans="1:2" ht="15">
      <c r="A171" s="68" t="s">
        <v>373</v>
      </c>
      <c r="B171" s="69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emontoya@csub.edu"/>
  </hyperlinks>
  <printOptions horizontalCentered="1"/>
  <pageMargins left="0.5" right="0.5" top="0.5" bottom="0.65" header="0.5" footer="0.5"/>
  <pageSetup fitToHeight="0" orientation="portrait" scale="64" r:id="rId2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72" customWidth="1"/>
    <col min="4" max="4" width="12.00390625" style="72" customWidth="1"/>
    <col min="5" max="5" width="11.7109375" style="72" customWidth="1"/>
    <col min="6" max="6" width="15.8515625" style="72" customWidth="1"/>
    <col min="7" max="16384" width="11.421875" style="72" customWidth="1"/>
  </cols>
  <sheetData>
    <row r="1" spans="1:3" ht="18">
      <c r="A1" s="70" t="s">
        <v>171</v>
      </c>
      <c r="B1" s="71"/>
      <c r="C1" s="71"/>
    </row>
    <row r="2" spans="1:3" ht="18">
      <c r="A2" s="71" t="s">
        <v>172</v>
      </c>
      <c r="B2" s="71"/>
      <c r="C2" s="71"/>
    </row>
    <row r="3" spans="1:3" ht="18">
      <c r="A3" s="73" t="s">
        <v>393</v>
      </c>
      <c r="B3" s="71"/>
      <c r="C3" s="71" t="s">
        <v>394</v>
      </c>
    </row>
    <row r="5" spans="1:5" ht="12.75">
      <c r="A5" s="74" t="s">
        <v>173</v>
      </c>
      <c r="B5" s="75" t="s">
        <v>328</v>
      </c>
      <c r="C5" s="76"/>
      <c r="D5" s="76"/>
      <c r="E5" s="77"/>
    </row>
    <row r="7" spans="1:5" ht="12.75">
      <c r="A7" s="78" t="s">
        <v>174</v>
      </c>
      <c r="C7" s="75" t="s">
        <v>375</v>
      </c>
      <c r="D7" s="76"/>
      <c r="E7" s="77"/>
    </row>
    <row r="9" spans="1:5" ht="12.75">
      <c r="A9" s="78" t="s">
        <v>176</v>
      </c>
      <c r="C9" s="75" t="s">
        <v>410</v>
      </c>
      <c r="D9" s="76"/>
      <c r="E9" s="77"/>
    </row>
    <row r="11" spans="1:3" ht="12.75">
      <c r="A11" s="78" t="s">
        <v>178</v>
      </c>
      <c r="B11" s="75" t="s">
        <v>329</v>
      </c>
      <c r="C11" s="77"/>
    </row>
    <row r="13" spans="1:3" ht="12.75">
      <c r="A13" s="78" t="s">
        <v>179</v>
      </c>
      <c r="B13" s="75" t="s">
        <v>411</v>
      </c>
      <c r="C13" s="77"/>
    </row>
    <row r="15" spans="1:4" ht="15">
      <c r="A15" s="78" t="s">
        <v>180</v>
      </c>
      <c r="C15" s="1" t="s">
        <v>330</v>
      </c>
      <c r="D15" s="77"/>
    </row>
    <row r="18" ht="12.75">
      <c r="A18" s="78" t="s">
        <v>261</v>
      </c>
    </row>
    <row r="19" spans="1:6" ht="12.75">
      <c r="A19" s="79" t="s">
        <v>262</v>
      </c>
      <c r="B19" s="80"/>
      <c r="C19" s="80"/>
      <c r="D19" s="80"/>
      <c r="E19" s="80"/>
      <c r="F19" s="80"/>
    </row>
    <row r="20" spans="1:6" ht="12.75">
      <c r="A20" s="740" t="s">
        <v>263</v>
      </c>
      <c r="B20" s="741"/>
      <c r="C20" s="741"/>
      <c r="D20" s="741"/>
      <c r="E20" s="741"/>
      <c r="F20" s="741"/>
    </row>
    <row r="21" spans="1:6" ht="12.75">
      <c r="A21" s="740" t="s">
        <v>374</v>
      </c>
      <c r="B21" s="741"/>
      <c r="C21" s="741"/>
      <c r="D21" s="741"/>
      <c r="E21" s="741"/>
      <c r="F21" s="741"/>
    </row>
    <row r="23" ht="12.75">
      <c r="A23" s="78" t="s">
        <v>397</v>
      </c>
    </row>
    <row r="24" ht="12.75">
      <c r="A24" s="78"/>
    </row>
    <row r="25" spans="1:6" ht="12.75">
      <c r="A25" s="81" t="s">
        <v>182</v>
      </c>
      <c r="C25" s="82" t="s">
        <v>183</v>
      </c>
      <c r="F25" s="82" t="s">
        <v>184</v>
      </c>
    </row>
    <row r="27" spans="1:6" ht="12.75">
      <c r="A27" s="83">
        <v>1</v>
      </c>
      <c r="B27" s="72" t="s">
        <v>185</v>
      </c>
      <c r="F27" s="72">
        <v>1</v>
      </c>
    </row>
    <row r="28" ht="12.75">
      <c r="A28" s="83"/>
    </row>
    <row r="30" ht="12.75">
      <c r="A30" s="74" t="s">
        <v>398</v>
      </c>
    </row>
    <row r="32" spans="1:6" ht="12.75">
      <c r="A32" s="82" t="s">
        <v>182</v>
      </c>
      <c r="C32" s="82" t="s">
        <v>186</v>
      </c>
      <c r="F32" s="82" t="s">
        <v>187</v>
      </c>
    </row>
    <row r="33" spans="1:6" ht="12.75">
      <c r="A33" s="82"/>
      <c r="C33" s="82"/>
      <c r="F33" s="82"/>
    </row>
    <row r="34" spans="1:6" ht="12.75">
      <c r="A34" s="83">
        <v>2</v>
      </c>
      <c r="B34" s="72" t="s">
        <v>188</v>
      </c>
      <c r="F34" s="72">
        <v>5.5</v>
      </c>
    </row>
    <row r="35" spans="1:6" ht="12.75">
      <c r="A35" s="81" t="s">
        <v>70</v>
      </c>
      <c r="B35" s="72" t="s">
        <v>11</v>
      </c>
      <c r="F35" s="72">
        <v>4.5</v>
      </c>
    </row>
    <row r="36" spans="1:6" ht="12.75">
      <c r="A36" s="81" t="s">
        <v>71</v>
      </c>
      <c r="B36" s="72" t="s">
        <v>12</v>
      </c>
      <c r="F36" s="72">
        <v>1</v>
      </c>
    </row>
    <row r="37" spans="1:6" ht="12.75">
      <c r="A37" s="83">
        <v>3</v>
      </c>
      <c r="B37" s="72" t="s">
        <v>13</v>
      </c>
      <c r="F37" s="72">
        <v>7.25</v>
      </c>
    </row>
    <row r="38" spans="1:8" ht="12.75">
      <c r="A38" s="81" t="s">
        <v>73</v>
      </c>
      <c r="B38" s="72" t="s">
        <v>14</v>
      </c>
      <c r="F38" s="72">
        <v>3.5</v>
      </c>
      <c r="G38" s="84" t="s">
        <v>358</v>
      </c>
      <c r="H38" s="86"/>
    </row>
    <row r="39" spans="1:8" ht="12.75">
      <c r="A39" s="83">
        <v>4</v>
      </c>
      <c r="B39" s="742" t="s">
        <v>264</v>
      </c>
      <c r="C39" s="742"/>
      <c r="D39" s="742"/>
      <c r="E39" s="742"/>
      <c r="F39" s="72">
        <v>0.75</v>
      </c>
      <c r="G39" s="87"/>
      <c r="H39" s="87"/>
    </row>
    <row r="40" spans="1:6" ht="12.75">
      <c r="A40" s="83">
        <v>5</v>
      </c>
      <c r="B40" s="72" t="s">
        <v>15</v>
      </c>
      <c r="F40" s="72">
        <v>4</v>
      </c>
    </row>
    <row r="41" spans="1:6" ht="12.75">
      <c r="A41" s="83">
        <v>6</v>
      </c>
      <c r="B41" s="78" t="s">
        <v>189</v>
      </c>
      <c r="F41" s="72">
        <v>17.5</v>
      </c>
    </row>
    <row r="44" ht="12.75">
      <c r="A44" s="78" t="s">
        <v>399</v>
      </c>
    </row>
    <row r="46" spans="1:6" ht="12.75">
      <c r="A46" s="82" t="s">
        <v>182</v>
      </c>
      <c r="C46" s="82" t="s">
        <v>190</v>
      </c>
      <c r="F46" s="82" t="s">
        <v>191</v>
      </c>
    </row>
    <row r="47" spans="1:4" ht="12.75">
      <c r="A47" s="82"/>
      <c r="D47" s="82"/>
    </row>
    <row r="48" spans="2:6" ht="12.75">
      <c r="B48" s="88" t="s">
        <v>305</v>
      </c>
      <c r="C48" s="87"/>
      <c r="D48" s="87"/>
      <c r="E48" s="87"/>
      <c r="F48" s="89"/>
    </row>
    <row r="49" spans="1:7" ht="12.75">
      <c r="A49" s="83">
        <v>7</v>
      </c>
      <c r="B49" s="72" t="s">
        <v>16</v>
      </c>
      <c r="F49" s="90">
        <v>363257</v>
      </c>
      <c r="G49" s="82"/>
    </row>
    <row r="50" spans="1:7" ht="12.75">
      <c r="A50" s="81" t="s">
        <v>77</v>
      </c>
      <c r="B50" s="72" t="s">
        <v>17</v>
      </c>
      <c r="F50" s="90">
        <v>245249</v>
      </c>
      <c r="G50" s="82"/>
    </row>
    <row r="51" spans="1:6" ht="12.75">
      <c r="A51" s="83">
        <v>8</v>
      </c>
      <c r="B51" s="72" t="s">
        <v>19</v>
      </c>
      <c r="F51" s="90">
        <v>339111</v>
      </c>
    </row>
    <row r="52" spans="1:6" ht="12.75">
      <c r="A52" s="83">
        <v>9</v>
      </c>
      <c r="B52" s="72" t="s">
        <v>20</v>
      </c>
      <c r="F52" s="90">
        <v>55845</v>
      </c>
    </row>
    <row r="54" spans="2:3" ht="12.75">
      <c r="B54" s="88" t="s">
        <v>306</v>
      </c>
      <c r="C54" s="87"/>
    </row>
    <row r="55" spans="1:8" ht="12.75">
      <c r="A55" s="83">
        <v>10</v>
      </c>
      <c r="B55" s="72" t="s">
        <v>265</v>
      </c>
      <c r="F55" s="90">
        <v>83234</v>
      </c>
      <c r="G55" s="84" t="s">
        <v>359</v>
      </c>
      <c r="H55" s="86"/>
    </row>
    <row r="56" spans="1:6" ht="12.75">
      <c r="A56" s="81" t="s">
        <v>83</v>
      </c>
      <c r="B56" s="72" t="s">
        <v>266</v>
      </c>
      <c r="F56" s="90">
        <v>83234</v>
      </c>
    </row>
    <row r="57" spans="1:6" ht="12.75">
      <c r="A57" s="81" t="s">
        <v>268</v>
      </c>
      <c r="B57" s="742" t="s">
        <v>269</v>
      </c>
      <c r="C57" s="742"/>
      <c r="D57" s="742"/>
      <c r="E57" s="742"/>
      <c r="F57" s="90">
        <v>0</v>
      </c>
    </row>
    <row r="58" spans="1:6" ht="12.75">
      <c r="A58" s="83">
        <v>11</v>
      </c>
      <c r="B58" s="72" t="s">
        <v>270</v>
      </c>
      <c r="F58" s="90">
        <v>2392</v>
      </c>
    </row>
    <row r="59" spans="1:6" ht="12.75">
      <c r="A59" s="82" t="s">
        <v>85</v>
      </c>
      <c r="B59" s="72" t="s">
        <v>271</v>
      </c>
      <c r="F59" s="90">
        <v>2392</v>
      </c>
    </row>
    <row r="60" spans="1:6" ht="12.75">
      <c r="A60" s="82" t="s">
        <v>86</v>
      </c>
      <c r="B60" s="72" t="s">
        <v>22</v>
      </c>
      <c r="F60" s="90">
        <v>0</v>
      </c>
    </row>
    <row r="61" spans="1:6" ht="12.75">
      <c r="A61" s="83">
        <v>12</v>
      </c>
      <c r="B61" s="72" t="s">
        <v>272</v>
      </c>
      <c r="F61" s="90">
        <v>0</v>
      </c>
    </row>
    <row r="62" spans="1:6" ht="12.75">
      <c r="A62" s="83">
        <v>13</v>
      </c>
      <c r="B62" s="72" t="s">
        <v>273</v>
      </c>
      <c r="F62" s="90">
        <v>14636</v>
      </c>
    </row>
    <row r="63" spans="1:6" ht="12.75">
      <c r="A63" s="83">
        <v>14</v>
      </c>
      <c r="B63" s="72" t="s">
        <v>402</v>
      </c>
      <c r="F63" s="90">
        <v>119886</v>
      </c>
    </row>
    <row r="64" spans="1:8" ht="12.75">
      <c r="A64" s="81" t="s">
        <v>90</v>
      </c>
      <c r="B64" s="72" t="s">
        <v>274</v>
      </c>
      <c r="F64" s="90">
        <v>14034</v>
      </c>
      <c r="G64" s="84" t="s">
        <v>360</v>
      </c>
      <c r="H64" s="86"/>
    </row>
    <row r="65" spans="1:7" ht="12.75">
      <c r="A65" s="83">
        <v>15</v>
      </c>
      <c r="B65" s="72" t="s">
        <v>192</v>
      </c>
      <c r="F65" s="90">
        <v>11285</v>
      </c>
      <c r="G65" s="82"/>
    </row>
    <row r="66" spans="1:6" ht="12.75">
      <c r="A66" s="83">
        <v>16</v>
      </c>
      <c r="B66" s="72" t="s">
        <v>23</v>
      </c>
      <c r="F66" s="90">
        <v>0</v>
      </c>
    </row>
    <row r="67" ht="12.75">
      <c r="F67" s="90"/>
    </row>
    <row r="68" spans="1:6" ht="12.75">
      <c r="A68" s="83">
        <v>17</v>
      </c>
      <c r="B68" s="72" t="s">
        <v>24</v>
      </c>
      <c r="F68" s="90">
        <v>1500</v>
      </c>
    </row>
    <row r="69" spans="1:6" ht="40.5" customHeight="1">
      <c r="A69" s="83">
        <v>18</v>
      </c>
      <c r="B69" s="72" t="s">
        <v>25</v>
      </c>
      <c r="F69" s="90">
        <v>6594</v>
      </c>
    </row>
    <row r="70" spans="1:6" ht="12.75">
      <c r="A70" s="83">
        <v>19</v>
      </c>
      <c r="B70" s="72" t="s">
        <v>26</v>
      </c>
      <c r="F70" s="90">
        <v>35697</v>
      </c>
    </row>
    <row r="71" spans="1:6" ht="12.75">
      <c r="A71" s="83">
        <v>20</v>
      </c>
      <c r="B71" s="72" t="s">
        <v>193</v>
      </c>
      <c r="F71" s="90">
        <v>29921</v>
      </c>
    </row>
    <row r="72" spans="1:6" ht="12.75">
      <c r="A72" s="83">
        <v>21</v>
      </c>
      <c r="B72" s="72" t="s">
        <v>28</v>
      </c>
      <c r="F72" s="90">
        <v>46427</v>
      </c>
    </row>
    <row r="73" spans="1:6" ht="12.75">
      <c r="A73" s="83">
        <v>22</v>
      </c>
      <c r="B73" s="78" t="s">
        <v>194</v>
      </c>
      <c r="F73" s="90">
        <v>1109785</v>
      </c>
    </row>
    <row r="74" spans="1:6" ht="12.75">
      <c r="A74" s="81" t="s">
        <v>101</v>
      </c>
      <c r="B74" s="72" t="s">
        <v>29</v>
      </c>
      <c r="F74" s="90">
        <v>227553</v>
      </c>
    </row>
    <row r="75" spans="1:6" ht="12.75">
      <c r="A75" s="83">
        <v>23</v>
      </c>
      <c r="B75" s="78" t="s">
        <v>289</v>
      </c>
      <c r="F75" s="90">
        <v>1337338</v>
      </c>
    </row>
    <row r="76" ht="12.75">
      <c r="A76" s="82"/>
    </row>
    <row r="77" ht="12.75">
      <c r="A77" s="82"/>
    </row>
    <row r="78" ht="12.75">
      <c r="A78" s="74" t="s">
        <v>404</v>
      </c>
    </row>
    <row r="80" spans="1:6" ht="12.75">
      <c r="A80" s="82" t="s">
        <v>195</v>
      </c>
      <c r="C80" s="91" t="s">
        <v>190</v>
      </c>
      <c r="E80" s="82" t="s">
        <v>6</v>
      </c>
      <c r="F80" s="82" t="s">
        <v>196</v>
      </c>
    </row>
    <row r="82" spans="2:5" ht="12.75">
      <c r="B82" s="88" t="s">
        <v>197</v>
      </c>
      <c r="C82" s="88"/>
      <c r="D82" s="88"/>
      <c r="E82" s="87"/>
    </row>
    <row r="83" spans="2:5" ht="12.75">
      <c r="B83" s="88" t="s">
        <v>198</v>
      </c>
      <c r="C83" s="88"/>
      <c r="D83" s="88"/>
      <c r="E83" s="87"/>
    </row>
    <row r="84" spans="2:5" ht="12.75">
      <c r="B84" s="88" t="s">
        <v>199</v>
      </c>
      <c r="C84" s="88"/>
      <c r="D84" s="88"/>
      <c r="E84" s="87"/>
    </row>
    <row r="85" spans="2:5" ht="12.75">
      <c r="B85" s="88" t="s">
        <v>308</v>
      </c>
      <c r="C85" s="88"/>
      <c r="D85" s="88"/>
      <c r="E85" s="87"/>
    </row>
    <row r="86" spans="1:6" ht="12.75">
      <c r="A86" s="83">
        <v>24</v>
      </c>
      <c r="B86" s="72" t="s">
        <v>275</v>
      </c>
      <c r="E86" s="72">
        <v>1804</v>
      </c>
      <c r="F86" s="72">
        <v>66301</v>
      </c>
    </row>
    <row r="87" spans="1:7" ht="12.75">
      <c r="A87" s="82" t="s">
        <v>104</v>
      </c>
      <c r="B87" s="72" t="s">
        <v>276</v>
      </c>
      <c r="E87" s="72">
        <v>1458</v>
      </c>
      <c r="F87" s="72">
        <v>62430</v>
      </c>
      <c r="G87" s="92"/>
    </row>
    <row r="88" spans="1:9" ht="12.75">
      <c r="A88" s="82" t="s">
        <v>106</v>
      </c>
      <c r="B88" s="72" t="s">
        <v>405</v>
      </c>
      <c r="E88" s="72">
        <v>1304</v>
      </c>
      <c r="F88" s="82" t="s">
        <v>200</v>
      </c>
      <c r="G88" s="743" t="s">
        <v>361</v>
      </c>
      <c r="H88" s="743"/>
      <c r="I88" s="743"/>
    </row>
    <row r="89" spans="1:9" ht="12.75">
      <c r="A89" s="82" t="s">
        <v>107</v>
      </c>
      <c r="B89" s="72" t="s">
        <v>406</v>
      </c>
      <c r="E89" s="72">
        <v>154</v>
      </c>
      <c r="F89" s="82" t="s">
        <v>200</v>
      </c>
      <c r="G89" s="743" t="s">
        <v>361</v>
      </c>
      <c r="H89" s="743"/>
      <c r="I89" s="743"/>
    </row>
    <row r="90" spans="1:6" ht="12.75">
      <c r="A90" s="82" t="s">
        <v>108</v>
      </c>
      <c r="B90" s="72" t="s">
        <v>33</v>
      </c>
      <c r="E90" s="72">
        <v>0</v>
      </c>
      <c r="F90" s="72">
        <v>0</v>
      </c>
    </row>
    <row r="91" spans="1:6" ht="12.75">
      <c r="A91" s="82" t="s">
        <v>109</v>
      </c>
      <c r="B91" s="72" t="s">
        <v>277</v>
      </c>
      <c r="E91" s="72">
        <v>346</v>
      </c>
      <c r="F91" s="72">
        <v>3871</v>
      </c>
    </row>
    <row r="92" spans="1:6" ht="12.75">
      <c r="A92" s="82" t="s">
        <v>110</v>
      </c>
      <c r="B92" s="72" t="s">
        <v>278</v>
      </c>
      <c r="E92" s="72">
        <v>0</v>
      </c>
      <c r="F92" s="72">
        <v>0</v>
      </c>
    </row>
    <row r="93" spans="1:6" ht="12.75">
      <c r="A93" s="82" t="s">
        <v>111</v>
      </c>
      <c r="B93" s="72" t="s">
        <v>279</v>
      </c>
      <c r="E93" s="72">
        <v>0</v>
      </c>
      <c r="F93" s="93">
        <v>0</v>
      </c>
    </row>
    <row r="94" spans="1:6" ht="12.75">
      <c r="A94" s="83">
        <v>25</v>
      </c>
      <c r="B94" s="742" t="s">
        <v>280</v>
      </c>
      <c r="C94" s="742"/>
      <c r="D94" s="742"/>
      <c r="E94" s="72">
        <v>1804</v>
      </c>
      <c r="F94" s="72">
        <v>168991</v>
      </c>
    </row>
    <row r="95" spans="1:7" ht="12.75">
      <c r="A95" s="82" t="s">
        <v>105</v>
      </c>
      <c r="B95" s="742" t="s">
        <v>281</v>
      </c>
      <c r="C95" s="742"/>
      <c r="D95" s="742"/>
      <c r="F95" s="72">
        <v>102690</v>
      </c>
      <c r="G95" s="92" t="s">
        <v>362</v>
      </c>
    </row>
    <row r="96" spans="1:6" ht="12.75">
      <c r="A96" s="83">
        <v>26</v>
      </c>
      <c r="B96" s="72" t="s">
        <v>309</v>
      </c>
      <c r="E96" s="72">
        <v>0</v>
      </c>
      <c r="F96" s="72">
        <v>0</v>
      </c>
    </row>
    <row r="97" ht="12.75">
      <c r="B97" s="72" t="s">
        <v>310</v>
      </c>
    </row>
    <row r="99" spans="2:9" ht="12.75">
      <c r="B99" s="88" t="s">
        <v>201</v>
      </c>
      <c r="C99" s="88"/>
      <c r="D99" s="88"/>
      <c r="G99" s="94" t="s">
        <v>363</v>
      </c>
      <c r="H99" s="92"/>
      <c r="I99" s="92"/>
    </row>
    <row r="100" spans="2:4" ht="12.75">
      <c r="B100" s="88" t="s">
        <v>311</v>
      </c>
      <c r="C100" s="88"/>
      <c r="D100" s="88"/>
    </row>
    <row r="101" spans="1:7" ht="12.75">
      <c r="A101" s="83">
        <v>27</v>
      </c>
      <c r="B101" s="72" t="s">
        <v>409</v>
      </c>
      <c r="E101" s="72">
        <v>0</v>
      </c>
      <c r="F101" s="72">
        <v>27</v>
      </c>
      <c r="G101" s="92" t="s">
        <v>364</v>
      </c>
    </row>
    <row r="102" spans="1:6" ht="12.75">
      <c r="A102" s="81" t="s">
        <v>312</v>
      </c>
      <c r="B102" s="78" t="s">
        <v>290</v>
      </c>
      <c r="E102" s="72">
        <v>0</v>
      </c>
      <c r="F102" s="72">
        <v>27</v>
      </c>
    </row>
    <row r="103" spans="1:6" ht="12.75">
      <c r="A103" s="82" t="s">
        <v>313</v>
      </c>
      <c r="B103" s="78" t="s">
        <v>291</v>
      </c>
      <c r="E103" s="72">
        <v>0</v>
      </c>
      <c r="F103" s="72">
        <v>0</v>
      </c>
    </row>
    <row r="104" spans="1:7" ht="12.75">
      <c r="A104" s="83">
        <v>28</v>
      </c>
      <c r="B104" s="72" t="s">
        <v>314</v>
      </c>
      <c r="E104" s="72">
        <v>0</v>
      </c>
      <c r="F104" s="72">
        <v>27</v>
      </c>
      <c r="G104" s="92" t="s">
        <v>365</v>
      </c>
    </row>
    <row r="105" spans="1:10" ht="12.75">
      <c r="A105" s="83">
        <v>29</v>
      </c>
      <c r="B105" s="72" t="s">
        <v>366</v>
      </c>
      <c r="E105" s="93">
        <v>0</v>
      </c>
      <c r="F105" s="72">
        <v>8096</v>
      </c>
      <c r="G105" s="95" t="s">
        <v>367</v>
      </c>
      <c r="H105" s="80"/>
      <c r="I105" s="80"/>
      <c r="J105" s="80"/>
    </row>
    <row r="106" spans="1:14" ht="12.75">
      <c r="A106" s="83"/>
      <c r="E106" s="82"/>
      <c r="G106" s="95" t="s">
        <v>368</v>
      </c>
      <c r="H106" s="95"/>
      <c r="I106" s="95"/>
      <c r="J106" s="95"/>
      <c r="K106" s="92"/>
      <c r="L106" s="92"/>
      <c r="M106" s="92"/>
      <c r="N106" s="92"/>
    </row>
    <row r="107" spans="1:6" ht="12.75">
      <c r="A107" s="83">
        <v>30</v>
      </c>
      <c r="B107" s="742" t="s">
        <v>315</v>
      </c>
      <c r="C107" s="742"/>
      <c r="F107" s="72">
        <v>0</v>
      </c>
    </row>
    <row r="108" ht="12.75">
      <c r="A108" s="83"/>
    </row>
    <row r="109" spans="1:6" ht="12.75">
      <c r="A109" s="83">
        <v>31</v>
      </c>
      <c r="B109" s="72" t="s">
        <v>35</v>
      </c>
      <c r="E109" s="72">
        <v>0</v>
      </c>
      <c r="F109" s="72">
        <v>380</v>
      </c>
    </row>
    <row r="111" spans="1:6" ht="12.75">
      <c r="A111" s="83">
        <v>32</v>
      </c>
      <c r="B111" s="72" t="s">
        <v>202</v>
      </c>
      <c r="E111" s="72">
        <v>0</v>
      </c>
      <c r="F111" s="72">
        <v>8</v>
      </c>
    </row>
    <row r="112" spans="1:7" ht="12.75">
      <c r="A112" s="83"/>
      <c r="G112" s="72" t="s">
        <v>222</v>
      </c>
    </row>
    <row r="113" spans="1:6" ht="12.75">
      <c r="A113" s="83">
        <v>33</v>
      </c>
      <c r="B113" s="72" t="s">
        <v>203</v>
      </c>
      <c r="E113" s="72">
        <v>0</v>
      </c>
      <c r="F113" s="72">
        <v>0</v>
      </c>
    </row>
    <row r="114" ht="12.75">
      <c r="A114" s="83"/>
    </row>
    <row r="115" spans="1:6" ht="12.75">
      <c r="A115" s="83">
        <v>34</v>
      </c>
      <c r="B115" s="72" t="s">
        <v>316</v>
      </c>
      <c r="E115" s="72">
        <v>2</v>
      </c>
      <c r="F115" s="72">
        <v>637</v>
      </c>
    </row>
    <row r="117" spans="1:6" ht="12.75">
      <c r="A117" s="83">
        <v>35</v>
      </c>
      <c r="B117" s="742" t="s">
        <v>317</v>
      </c>
      <c r="C117" s="742"/>
      <c r="D117" s="742"/>
      <c r="E117" s="72">
        <v>128</v>
      </c>
      <c r="F117" s="72">
        <v>1059</v>
      </c>
    </row>
    <row r="118" ht="12.75">
      <c r="A118" s="83"/>
    </row>
    <row r="119" spans="1:6" ht="12.75">
      <c r="A119" s="83">
        <v>36</v>
      </c>
      <c r="B119" s="72" t="s">
        <v>318</v>
      </c>
      <c r="E119" s="72">
        <v>0</v>
      </c>
      <c r="F119" s="72">
        <v>20</v>
      </c>
    </row>
    <row r="121" spans="1:6" ht="12.75">
      <c r="A121" s="83">
        <v>37</v>
      </c>
      <c r="B121" s="72" t="s">
        <v>41</v>
      </c>
      <c r="E121" s="72">
        <v>0</v>
      </c>
      <c r="F121" s="72">
        <v>133</v>
      </c>
    </row>
    <row r="124" ht="12.75">
      <c r="A124" s="78" t="s">
        <v>407</v>
      </c>
    </row>
    <row r="125" ht="12.75">
      <c r="A125" s="78"/>
    </row>
    <row r="126" spans="1:6" ht="12.75">
      <c r="A126" s="78"/>
      <c r="F126" s="82" t="s">
        <v>184</v>
      </c>
    </row>
    <row r="128" ht="12.75">
      <c r="B128" s="88" t="s">
        <v>319</v>
      </c>
    </row>
    <row r="129" spans="1:6" ht="12.75">
      <c r="A129" s="83">
        <v>38</v>
      </c>
      <c r="B129" s="72" t="s">
        <v>45</v>
      </c>
      <c r="F129" s="72">
        <v>9162</v>
      </c>
    </row>
    <row r="130" spans="1:6" ht="12.75">
      <c r="A130" s="83">
        <v>39</v>
      </c>
      <c r="B130" s="72" t="s">
        <v>46</v>
      </c>
      <c r="F130" s="72">
        <v>14467</v>
      </c>
    </row>
    <row r="131" spans="1:6" ht="12.75">
      <c r="A131" s="83">
        <v>40</v>
      </c>
      <c r="B131" s="72" t="s">
        <v>47</v>
      </c>
      <c r="F131" s="72">
        <v>0</v>
      </c>
    </row>
    <row r="132" spans="1:6" ht="12.75">
      <c r="A132" s="83">
        <v>41</v>
      </c>
      <c r="B132" s="72" t="s">
        <v>204</v>
      </c>
      <c r="F132" s="72">
        <v>39803</v>
      </c>
    </row>
    <row r="134" spans="2:5" ht="12.75">
      <c r="B134" s="88" t="s">
        <v>205</v>
      </c>
      <c r="C134" s="88"/>
      <c r="D134" s="88"/>
      <c r="E134" s="88"/>
    </row>
    <row r="135" spans="2:9" ht="12.75">
      <c r="B135" s="88" t="s">
        <v>320</v>
      </c>
      <c r="C135" s="88"/>
      <c r="D135" s="88"/>
      <c r="E135" s="88"/>
      <c r="G135" s="92"/>
      <c r="H135" s="92"/>
      <c r="I135" s="92"/>
    </row>
    <row r="136" spans="1:6" ht="12.75">
      <c r="A136" s="83">
        <v>42</v>
      </c>
      <c r="B136" s="72" t="s">
        <v>206</v>
      </c>
      <c r="F136" s="72">
        <v>541</v>
      </c>
    </row>
    <row r="137" spans="1:6" ht="12.75">
      <c r="A137" s="83">
        <v>43</v>
      </c>
      <c r="B137" s="72" t="s">
        <v>207</v>
      </c>
      <c r="F137" s="72">
        <v>39</v>
      </c>
    </row>
    <row r="138" spans="1:9" ht="12.75">
      <c r="A138" s="83">
        <v>44</v>
      </c>
      <c r="B138" s="78" t="s">
        <v>161</v>
      </c>
      <c r="F138" s="72">
        <v>580</v>
      </c>
      <c r="G138" s="743" t="s">
        <v>282</v>
      </c>
      <c r="H138" s="742"/>
      <c r="I138" s="742"/>
    </row>
    <row r="139" spans="1:9" ht="12.75">
      <c r="A139" s="82" t="s">
        <v>321</v>
      </c>
      <c r="B139" s="72" t="s">
        <v>208</v>
      </c>
      <c r="F139" s="72">
        <v>412</v>
      </c>
      <c r="G139" s="743" t="s">
        <v>322</v>
      </c>
      <c r="H139" s="742"/>
      <c r="I139" s="742"/>
    </row>
    <row r="140" spans="1:9" ht="12.75">
      <c r="A140" s="82" t="s">
        <v>323</v>
      </c>
      <c r="B140" s="72" t="s">
        <v>209</v>
      </c>
      <c r="F140" s="72">
        <v>0</v>
      </c>
      <c r="G140" s="743" t="s">
        <v>322</v>
      </c>
      <c r="H140" s="742"/>
      <c r="I140" s="742"/>
    </row>
    <row r="141" spans="1:7" ht="12.75">
      <c r="A141" s="83">
        <v>45</v>
      </c>
      <c r="B141" s="742" t="s">
        <v>283</v>
      </c>
      <c r="C141" s="742"/>
      <c r="D141" s="742"/>
      <c r="E141" s="742"/>
      <c r="F141" s="72">
        <v>217</v>
      </c>
      <c r="G141" s="92" t="s">
        <v>284</v>
      </c>
    </row>
    <row r="143" spans="2:5" ht="12.75">
      <c r="B143" s="88" t="s">
        <v>210</v>
      </c>
      <c r="C143" s="88"/>
      <c r="D143" s="88"/>
      <c r="E143" s="88"/>
    </row>
    <row r="144" spans="2:9" ht="12.75">
      <c r="B144" s="88" t="s">
        <v>324</v>
      </c>
      <c r="C144" s="88"/>
      <c r="D144" s="88"/>
      <c r="E144" s="88"/>
      <c r="G144" s="92"/>
      <c r="H144" s="92"/>
      <c r="I144" s="92"/>
    </row>
    <row r="145" spans="1:6" ht="12.75">
      <c r="A145" s="83">
        <v>46</v>
      </c>
      <c r="B145" s="72" t="s">
        <v>206</v>
      </c>
      <c r="F145" s="72">
        <v>1939</v>
      </c>
    </row>
    <row r="146" spans="1:6" ht="12.75">
      <c r="A146" s="83">
        <v>47</v>
      </c>
      <c r="B146" s="72" t="s">
        <v>207</v>
      </c>
      <c r="F146" s="72">
        <v>1012</v>
      </c>
    </row>
    <row r="147" spans="1:9" ht="12.75">
      <c r="A147" s="83">
        <v>48</v>
      </c>
      <c r="B147" s="78" t="s">
        <v>161</v>
      </c>
      <c r="F147" s="72">
        <v>2951</v>
      </c>
      <c r="G147" s="743" t="s">
        <v>282</v>
      </c>
      <c r="H147" s="742"/>
      <c r="I147" s="742"/>
    </row>
    <row r="148" spans="1:9" ht="12.75">
      <c r="A148" s="82" t="s">
        <v>325</v>
      </c>
      <c r="B148" s="72" t="s">
        <v>211</v>
      </c>
      <c r="F148" s="72">
        <v>1604</v>
      </c>
      <c r="G148" s="743" t="s">
        <v>326</v>
      </c>
      <c r="H148" s="742"/>
      <c r="I148" s="742"/>
    </row>
    <row r="149" spans="1:9" ht="12.75">
      <c r="A149" s="82" t="s">
        <v>327</v>
      </c>
      <c r="B149" s="72" t="s">
        <v>212</v>
      </c>
      <c r="F149" s="72">
        <v>12</v>
      </c>
      <c r="G149" s="743" t="s">
        <v>326</v>
      </c>
      <c r="H149" s="742"/>
      <c r="I149" s="742"/>
    </row>
    <row r="150" spans="1:7" ht="12.75">
      <c r="A150" s="83">
        <v>49</v>
      </c>
      <c r="B150" s="742" t="s">
        <v>285</v>
      </c>
      <c r="C150" s="742"/>
      <c r="D150" s="742"/>
      <c r="F150" s="72">
        <v>776</v>
      </c>
      <c r="G150" s="92" t="s">
        <v>286</v>
      </c>
    </row>
    <row r="152" spans="2:4" ht="12.75">
      <c r="B152" s="88" t="s">
        <v>369</v>
      </c>
      <c r="C152" s="88"/>
      <c r="D152" s="88"/>
    </row>
    <row r="153" spans="1:6" ht="12.75">
      <c r="A153" s="83">
        <v>50</v>
      </c>
      <c r="B153" s="72" t="s">
        <v>213</v>
      </c>
      <c r="F153" s="72">
        <v>159</v>
      </c>
    </row>
    <row r="154" spans="1:6" ht="12.75">
      <c r="A154" s="83">
        <v>51</v>
      </c>
      <c r="B154" s="72" t="s">
        <v>214</v>
      </c>
      <c r="F154" s="72">
        <v>2978</v>
      </c>
    </row>
    <row r="155" spans="1:6" ht="12.75">
      <c r="A155" s="83">
        <v>52</v>
      </c>
      <c r="B155" s="72" t="s">
        <v>287</v>
      </c>
      <c r="F155" s="72">
        <v>423</v>
      </c>
    </row>
    <row r="156" spans="1:6" ht="12.75">
      <c r="A156" s="83">
        <v>53</v>
      </c>
      <c r="B156" s="72" t="s">
        <v>215</v>
      </c>
      <c r="F156" s="72">
        <v>5</v>
      </c>
    </row>
    <row r="157" spans="2:4" ht="12.75">
      <c r="B157" s="742" t="s">
        <v>288</v>
      </c>
      <c r="C157" s="742"/>
      <c r="D157" s="742"/>
    </row>
    <row r="158" spans="1:9" ht="12.75">
      <c r="A158" s="83">
        <v>54</v>
      </c>
      <c r="B158" s="72" t="s">
        <v>215</v>
      </c>
      <c r="F158" s="72">
        <v>5</v>
      </c>
      <c r="G158" s="95" t="s">
        <v>370</v>
      </c>
      <c r="H158" s="80"/>
      <c r="I158" s="80"/>
    </row>
    <row r="159" spans="2:9" ht="12.75">
      <c r="B159" s="72" t="s">
        <v>216</v>
      </c>
      <c r="G159" s="95" t="s">
        <v>371</v>
      </c>
      <c r="H159" s="80"/>
      <c r="I159" s="80"/>
    </row>
    <row r="161" ht="12.75">
      <c r="A161" s="78" t="s">
        <v>408</v>
      </c>
    </row>
    <row r="163" spans="1:6" ht="12.75">
      <c r="A163" s="82" t="s">
        <v>195</v>
      </c>
      <c r="C163" s="82" t="s">
        <v>190</v>
      </c>
      <c r="F163" s="82" t="s">
        <v>184</v>
      </c>
    </row>
    <row r="165" spans="1:6" ht="12.75">
      <c r="A165" s="83">
        <v>55</v>
      </c>
      <c r="B165" s="72" t="s">
        <v>63</v>
      </c>
      <c r="F165" s="72">
        <v>72.5</v>
      </c>
    </row>
    <row r="166" spans="1:6" ht="12.75">
      <c r="A166" s="83">
        <v>56</v>
      </c>
      <c r="B166" s="72" t="s">
        <v>217</v>
      </c>
      <c r="F166" s="72">
        <v>72.5</v>
      </c>
    </row>
    <row r="167" ht="12.75">
      <c r="B167" s="72" t="s">
        <v>218</v>
      </c>
    </row>
    <row r="168" spans="1:6" ht="12.75">
      <c r="A168" s="83">
        <v>57</v>
      </c>
      <c r="B168" s="72" t="s">
        <v>65</v>
      </c>
      <c r="F168" s="72" t="s">
        <v>335</v>
      </c>
    </row>
    <row r="169" spans="1:7" ht="12.75">
      <c r="A169" s="83">
        <v>58</v>
      </c>
      <c r="B169" s="72" t="s">
        <v>66</v>
      </c>
      <c r="F169" s="72">
        <v>110</v>
      </c>
      <c r="G169" s="95" t="s">
        <v>372</v>
      </c>
    </row>
    <row r="171" spans="1:2" ht="15">
      <c r="A171" s="96" t="s">
        <v>373</v>
      </c>
      <c r="B171" s="97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stephen.stratton@csuci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74">
      <selection activeCell="I86" sqref="I86"/>
    </sheetView>
  </sheetViews>
  <sheetFormatPr defaultColWidth="9.140625" defaultRowHeight="12.75"/>
  <cols>
    <col min="1" max="3" width="11.421875" style="100" customWidth="1"/>
    <col min="4" max="4" width="12.00390625" style="100" customWidth="1"/>
    <col min="5" max="5" width="11.7109375" style="101" customWidth="1"/>
    <col min="6" max="6" width="12.00390625" style="101" customWidth="1"/>
    <col min="7" max="7" width="13.8515625" style="100" customWidth="1"/>
    <col min="8" max="16384" width="11.421875" style="100" customWidth="1"/>
  </cols>
  <sheetData>
    <row r="1" spans="1:3" ht="18">
      <c r="A1" s="98" t="s">
        <v>171</v>
      </c>
      <c r="B1" s="99"/>
      <c r="C1" s="99"/>
    </row>
    <row r="2" spans="1:3" ht="18">
      <c r="A2" s="99" t="s">
        <v>172</v>
      </c>
      <c r="B2" s="99"/>
      <c r="C2" s="99"/>
    </row>
    <row r="3" spans="1:3" ht="18">
      <c r="A3" s="102" t="s">
        <v>393</v>
      </c>
      <c r="B3" s="99"/>
      <c r="C3" s="99" t="s">
        <v>394</v>
      </c>
    </row>
    <row r="5" spans="1:5" ht="12.75">
      <c r="A5" s="103" t="s">
        <v>173</v>
      </c>
      <c r="B5" s="104"/>
      <c r="C5" s="105" t="s">
        <v>141</v>
      </c>
      <c r="D5" s="105"/>
      <c r="E5" s="106"/>
    </row>
    <row r="7" spans="1:5" ht="12.75">
      <c r="A7" s="107" t="s">
        <v>174</v>
      </c>
      <c r="C7" s="104" t="s">
        <v>219</v>
      </c>
      <c r="D7" s="105"/>
      <c r="E7" s="106"/>
    </row>
    <row r="9" spans="1:5" ht="12.75">
      <c r="A9" s="107" t="s">
        <v>176</v>
      </c>
      <c r="C9" s="104" t="s">
        <v>376</v>
      </c>
      <c r="D9" s="105"/>
      <c r="E9" s="106"/>
    </row>
    <row r="11" spans="1:3" ht="12.75">
      <c r="A11" s="107" t="s">
        <v>178</v>
      </c>
      <c r="B11" s="104" t="s">
        <v>331</v>
      </c>
      <c r="C11" s="108"/>
    </row>
    <row r="13" spans="1:3" ht="12.75">
      <c r="A13" s="107" t="s">
        <v>179</v>
      </c>
      <c r="B13" s="104" t="s">
        <v>220</v>
      </c>
      <c r="C13" s="108"/>
    </row>
    <row r="15" spans="1:4" ht="15">
      <c r="A15" s="107" t="s">
        <v>180</v>
      </c>
      <c r="C15" s="1" t="s">
        <v>221</v>
      </c>
      <c r="D15" s="108"/>
    </row>
    <row r="18" ht="12.75">
      <c r="A18" s="107" t="s">
        <v>261</v>
      </c>
    </row>
    <row r="19" spans="1:6" ht="12.75">
      <c r="A19" s="109" t="s">
        <v>262</v>
      </c>
      <c r="B19" s="110"/>
      <c r="C19" s="110"/>
      <c r="D19" s="110"/>
      <c r="E19" s="111"/>
      <c r="F19" s="111"/>
    </row>
    <row r="20" spans="1:6" ht="12.75">
      <c r="A20" s="703" t="s">
        <v>263</v>
      </c>
      <c r="B20" s="704"/>
      <c r="C20" s="704"/>
      <c r="D20" s="704"/>
      <c r="E20" s="704"/>
      <c r="F20" s="704"/>
    </row>
    <row r="21" spans="1:6" ht="12.75">
      <c r="A21" s="703" t="s">
        <v>374</v>
      </c>
      <c r="B21" s="704"/>
      <c r="C21" s="704"/>
      <c r="D21" s="704"/>
      <c r="E21" s="704"/>
      <c r="F21" s="704"/>
    </row>
    <row r="23" ht="12.75">
      <c r="A23" s="107" t="s">
        <v>397</v>
      </c>
    </row>
    <row r="24" ht="12.75">
      <c r="A24" s="107"/>
    </row>
    <row r="25" spans="1:6" ht="12.75">
      <c r="A25" s="112" t="s">
        <v>182</v>
      </c>
      <c r="C25" s="113" t="s">
        <v>183</v>
      </c>
      <c r="F25" s="116" t="s">
        <v>184</v>
      </c>
    </row>
    <row r="27" spans="1:2" ht="12.75">
      <c r="A27" s="117">
        <v>1</v>
      </c>
      <c r="B27" s="100" t="s">
        <v>185</v>
      </c>
    </row>
    <row r="28" ht="12.75">
      <c r="A28" s="117"/>
    </row>
    <row r="30" ht="12.75">
      <c r="A30" s="103" t="s">
        <v>398</v>
      </c>
    </row>
    <row r="32" spans="1:6" ht="12.75">
      <c r="A32" s="113" t="s">
        <v>182</v>
      </c>
      <c r="C32" s="113" t="s">
        <v>186</v>
      </c>
      <c r="F32" s="116" t="s">
        <v>187</v>
      </c>
    </row>
    <row r="33" spans="1:6" ht="12.75">
      <c r="A33" s="113"/>
      <c r="C33" s="113"/>
      <c r="F33" s="116"/>
    </row>
    <row r="34" spans="1:6" ht="12.75">
      <c r="A34" s="117">
        <v>2</v>
      </c>
      <c r="B34" s="100" t="s">
        <v>188</v>
      </c>
      <c r="F34" s="118">
        <v>16.24</v>
      </c>
    </row>
    <row r="35" spans="1:6" ht="12.75">
      <c r="A35" s="112" t="s">
        <v>70</v>
      </c>
      <c r="B35" s="100" t="s">
        <v>11</v>
      </c>
      <c r="F35" s="118">
        <v>16.24</v>
      </c>
    </row>
    <row r="36" spans="1:6" ht="12.75">
      <c r="A36" s="112" t="s">
        <v>71</v>
      </c>
      <c r="B36" s="100" t="s">
        <v>12</v>
      </c>
      <c r="F36" s="118">
        <v>0</v>
      </c>
    </row>
    <row r="37" spans="1:6" ht="12.75">
      <c r="A37" s="117">
        <v>3</v>
      </c>
      <c r="B37" s="100" t="s">
        <v>13</v>
      </c>
      <c r="F37" s="118">
        <v>29.4</v>
      </c>
    </row>
    <row r="38" spans="1:8" ht="12.75">
      <c r="A38" s="112" t="s">
        <v>73</v>
      </c>
      <c r="B38" s="100" t="s">
        <v>14</v>
      </c>
      <c r="F38" s="118">
        <v>25.9</v>
      </c>
      <c r="G38" s="119" t="s">
        <v>358</v>
      </c>
      <c r="H38" s="120"/>
    </row>
    <row r="39" spans="1:8" ht="12.75">
      <c r="A39" s="117">
        <v>4</v>
      </c>
      <c r="B39" s="702" t="s">
        <v>264</v>
      </c>
      <c r="C39" s="702"/>
      <c r="D39" s="702"/>
      <c r="E39" s="702"/>
      <c r="F39" s="118">
        <v>0</v>
      </c>
      <c r="G39" s="121"/>
      <c r="H39" s="121"/>
    </row>
    <row r="40" spans="1:6" ht="12.75">
      <c r="A40" s="117">
        <v>5</v>
      </c>
      <c r="B40" s="100" t="s">
        <v>15</v>
      </c>
      <c r="F40" s="118">
        <v>24.31</v>
      </c>
    </row>
    <row r="41" spans="1:6" ht="12.75">
      <c r="A41" s="117">
        <v>6</v>
      </c>
      <c r="B41" s="107" t="s">
        <v>189</v>
      </c>
      <c r="F41" s="118">
        <v>69.95</v>
      </c>
    </row>
    <row r="44" ht="12.75">
      <c r="A44" s="107" t="s">
        <v>399</v>
      </c>
    </row>
    <row r="46" spans="1:6" ht="12.75">
      <c r="A46" s="113" t="s">
        <v>182</v>
      </c>
      <c r="C46" s="113" t="s">
        <v>190</v>
      </c>
      <c r="F46" s="116" t="s">
        <v>191</v>
      </c>
    </row>
    <row r="47" spans="1:4" ht="12.75">
      <c r="A47" s="113"/>
      <c r="D47" s="113"/>
    </row>
    <row r="48" spans="2:6" ht="12.75">
      <c r="B48" s="122" t="s">
        <v>305</v>
      </c>
      <c r="C48" s="121"/>
      <c r="D48" s="121"/>
      <c r="E48" s="123"/>
      <c r="F48" s="123"/>
    </row>
    <row r="49" spans="1:7" ht="12.75">
      <c r="A49" s="117">
        <v>7</v>
      </c>
      <c r="B49" s="100" t="s">
        <v>16</v>
      </c>
      <c r="F49" s="101">
        <v>1104013</v>
      </c>
      <c r="G49" s="113"/>
    </row>
    <row r="50" spans="1:7" ht="12.75">
      <c r="A50" s="112" t="s">
        <v>77</v>
      </c>
      <c r="B50" s="100" t="s">
        <v>17</v>
      </c>
      <c r="F50" s="101">
        <v>997753</v>
      </c>
      <c r="G50" s="113"/>
    </row>
    <row r="51" spans="1:6" ht="12.75">
      <c r="A51" s="117">
        <v>8</v>
      </c>
      <c r="B51" s="100" t="s">
        <v>19</v>
      </c>
      <c r="F51" s="101">
        <v>1145099</v>
      </c>
    </row>
    <row r="52" spans="1:6" ht="12.75">
      <c r="A52" s="117">
        <v>9</v>
      </c>
      <c r="B52" s="100" t="s">
        <v>20</v>
      </c>
      <c r="F52" s="101">
        <v>378277</v>
      </c>
    </row>
    <row r="54" spans="2:3" ht="12.75">
      <c r="B54" s="122" t="s">
        <v>306</v>
      </c>
      <c r="C54" s="121"/>
    </row>
    <row r="55" spans="1:8" ht="12.75">
      <c r="A55" s="117">
        <v>10</v>
      </c>
      <c r="B55" s="100" t="s">
        <v>265</v>
      </c>
      <c r="F55" s="101">
        <v>179208</v>
      </c>
      <c r="G55" s="119" t="s">
        <v>359</v>
      </c>
      <c r="H55" s="120"/>
    </row>
    <row r="56" spans="1:6" ht="12.75">
      <c r="A56" s="112" t="s">
        <v>83</v>
      </c>
      <c r="B56" s="100" t="s">
        <v>266</v>
      </c>
      <c r="F56" s="101">
        <v>179208</v>
      </c>
    </row>
    <row r="57" spans="1:6" ht="12.75">
      <c r="A57" s="112" t="s">
        <v>268</v>
      </c>
      <c r="B57" s="702" t="s">
        <v>269</v>
      </c>
      <c r="C57" s="702"/>
      <c r="D57" s="702"/>
      <c r="E57" s="702"/>
      <c r="F57" s="101">
        <v>0</v>
      </c>
    </row>
    <row r="58" spans="1:6" ht="12.75">
      <c r="A58" s="117">
        <v>11</v>
      </c>
      <c r="B58" s="100" t="s">
        <v>270</v>
      </c>
      <c r="F58" s="101">
        <v>452293</v>
      </c>
    </row>
    <row r="59" spans="1:6" ht="12.75">
      <c r="A59" s="113" t="s">
        <v>85</v>
      </c>
      <c r="B59" s="100" t="s">
        <v>271</v>
      </c>
      <c r="F59" s="101">
        <v>328100</v>
      </c>
    </row>
    <row r="60" spans="1:6" ht="12.75">
      <c r="A60" s="113" t="s">
        <v>86</v>
      </c>
      <c r="B60" s="100" t="s">
        <v>22</v>
      </c>
      <c r="F60" s="101">
        <v>124193</v>
      </c>
    </row>
    <row r="61" spans="1:6" ht="12.75">
      <c r="A61" s="117">
        <v>12</v>
      </c>
      <c r="B61" s="100" t="s">
        <v>272</v>
      </c>
      <c r="F61" s="101">
        <v>69710</v>
      </c>
    </row>
    <row r="62" spans="1:6" ht="12.75">
      <c r="A62" s="117">
        <v>13</v>
      </c>
      <c r="B62" s="100" t="s">
        <v>273</v>
      </c>
      <c r="F62" s="101">
        <v>15921</v>
      </c>
    </row>
    <row r="63" spans="1:6" ht="12.75">
      <c r="A63" s="117">
        <v>14</v>
      </c>
      <c r="B63" s="100" t="s">
        <v>402</v>
      </c>
      <c r="F63" s="101">
        <v>388927</v>
      </c>
    </row>
    <row r="64" spans="1:8" ht="12.75">
      <c r="A64" s="112" t="s">
        <v>90</v>
      </c>
      <c r="B64" s="100" t="s">
        <v>274</v>
      </c>
      <c r="F64" s="101">
        <v>318134</v>
      </c>
      <c r="G64" s="119" t="s">
        <v>360</v>
      </c>
      <c r="H64" s="120"/>
    </row>
    <row r="65" spans="1:7" ht="12.75">
      <c r="A65" s="117">
        <v>15</v>
      </c>
      <c r="B65" s="100" t="s">
        <v>192</v>
      </c>
      <c r="F65" s="101">
        <v>6096</v>
      </c>
      <c r="G65" s="113"/>
    </row>
    <row r="66" spans="1:6" ht="12.75">
      <c r="A66" s="117">
        <v>16</v>
      </c>
      <c r="B66" s="100" t="s">
        <v>23</v>
      </c>
      <c r="F66" s="101">
        <v>17</v>
      </c>
    </row>
    <row r="68" spans="1:6" ht="12.75">
      <c r="A68" s="117">
        <v>17</v>
      </c>
      <c r="B68" s="100" t="s">
        <v>24</v>
      </c>
      <c r="F68" s="101">
        <v>15478</v>
      </c>
    </row>
    <row r="69" spans="1:6" ht="40.5" customHeight="1">
      <c r="A69" s="117">
        <v>18</v>
      </c>
      <c r="B69" s="100" t="s">
        <v>25</v>
      </c>
      <c r="F69" s="101">
        <v>31956</v>
      </c>
    </row>
    <row r="70" spans="1:6" ht="12.75">
      <c r="A70" s="117">
        <v>19</v>
      </c>
      <c r="B70" s="100" t="s">
        <v>26</v>
      </c>
      <c r="F70" s="101">
        <v>77153</v>
      </c>
    </row>
    <row r="71" spans="1:6" ht="12.75">
      <c r="A71" s="117">
        <v>20</v>
      </c>
      <c r="B71" s="100" t="s">
        <v>193</v>
      </c>
      <c r="F71" s="101">
        <v>41088</v>
      </c>
    </row>
    <row r="72" spans="1:6" ht="12.75">
      <c r="A72" s="117">
        <v>21</v>
      </c>
      <c r="B72" s="100" t="s">
        <v>28</v>
      </c>
      <c r="F72" s="101">
        <v>57679</v>
      </c>
    </row>
    <row r="73" spans="1:6" ht="12.75">
      <c r="A73" s="117">
        <v>22</v>
      </c>
      <c r="B73" s="107" t="s">
        <v>194</v>
      </c>
      <c r="F73" s="101">
        <v>3962915</v>
      </c>
    </row>
    <row r="74" spans="1:2" ht="12.75">
      <c r="A74" s="112" t="s">
        <v>101</v>
      </c>
      <c r="B74" s="100" t="s">
        <v>29</v>
      </c>
    </row>
    <row r="75" spans="1:6" ht="12.75">
      <c r="A75" s="117">
        <v>23</v>
      </c>
      <c r="B75" s="107" t="s">
        <v>289</v>
      </c>
      <c r="F75" s="101">
        <v>3962915</v>
      </c>
    </row>
    <row r="76" ht="12.75">
      <c r="A76" s="113"/>
    </row>
    <row r="77" ht="12.75">
      <c r="A77" s="113"/>
    </row>
    <row r="78" ht="12.75">
      <c r="A78" s="103" t="s">
        <v>404</v>
      </c>
    </row>
    <row r="80" spans="1:6" ht="12.75">
      <c r="A80" s="113" t="s">
        <v>195</v>
      </c>
      <c r="C80" s="124" t="s">
        <v>190</v>
      </c>
      <c r="E80" s="116" t="s">
        <v>6</v>
      </c>
      <c r="F80" s="116" t="s">
        <v>196</v>
      </c>
    </row>
    <row r="82" spans="2:5" ht="12.75">
      <c r="B82" s="122" t="s">
        <v>197</v>
      </c>
      <c r="C82" s="122"/>
      <c r="D82" s="122"/>
      <c r="E82" s="123"/>
    </row>
    <row r="83" spans="2:5" ht="12.75">
      <c r="B83" s="122" t="s">
        <v>198</v>
      </c>
      <c r="C83" s="122"/>
      <c r="D83" s="122"/>
      <c r="E83" s="123"/>
    </row>
    <row r="84" spans="2:5" ht="12.75">
      <c r="B84" s="122" t="s">
        <v>199</v>
      </c>
      <c r="C84" s="122"/>
      <c r="D84" s="122"/>
      <c r="E84" s="123"/>
    </row>
    <row r="85" spans="2:5" ht="12.75">
      <c r="B85" s="122" t="s">
        <v>308</v>
      </c>
      <c r="C85" s="122"/>
      <c r="D85" s="122"/>
      <c r="E85" s="123"/>
    </row>
    <row r="86" spans="1:7" ht="12.75">
      <c r="A86" s="117">
        <v>24</v>
      </c>
      <c r="B86" s="100" t="s">
        <v>275</v>
      </c>
      <c r="E86" s="101">
        <v>9843</v>
      </c>
      <c r="F86" s="101">
        <v>967024</v>
      </c>
      <c r="G86" s="671">
        <f>F87+F90+F91</f>
        <v>966983</v>
      </c>
    </row>
    <row r="87" spans="1:7" ht="12.75">
      <c r="A87" s="113" t="s">
        <v>104</v>
      </c>
      <c r="B87" s="100" t="s">
        <v>276</v>
      </c>
      <c r="E87" s="101">
        <v>8100</v>
      </c>
      <c r="F87" s="101">
        <v>747758</v>
      </c>
      <c r="G87" s="125"/>
    </row>
    <row r="88" spans="1:9" ht="12.75">
      <c r="A88" s="113" t="s">
        <v>106</v>
      </c>
      <c r="B88" s="100" t="s">
        <v>405</v>
      </c>
      <c r="E88" s="101">
        <v>7822</v>
      </c>
      <c r="F88" s="116" t="s">
        <v>200</v>
      </c>
      <c r="G88" s="701" t="s">
        <v>361</v>
      </c>
      <c r="H88" s="701"/>
      <c r="I88" s="701"/>
    </row>
    <row r="89" spans="1:9" ht="12.75">
      <c r="A89" s="113" t="s">
        <v>107</v>
      </c>
      <c r="B89" s="100" t="s">
        <v>406</v>
      </c>
      <c r="E89" s="101">
        <v>278</v>
      </c>
      <c r="F89" s="116" t="s">
        <v>200</v>
      </c>
      <c r="G89" s="701" t="s">
        <v>361</v>
      </c>
      <c r="H89" s="701"/>
      <c r="I89" s="701"/>
    </row>
    <row r="90" spans="1:6" ht="12.75">
      <c r="A90" s="113" t="s">
        <v>108</v>
      </c>
      <c r="B90" s="100" t="s">
        <v>33</v>
      </c>
      <c r="E90" s="101">
        <v>1511</v>
      </c>
      <c r="F90" s="101">
        <v>203299</v>
      </c>
    </row>
    <row r="91" spans="1:6" ht="12.75">
      <c r="A91" s="113" t="s">
        <v>109</v>
      </c>
      <c r="B91" s="100" t="s">
        <v>277</v>
      </c>
      <c r="E91" s="101">
        <v>191</v>
      </c>
      <c r="F91" s="101">
        <v>15926</v>
      </c>
    </row>
    <row r="92" spans="1:6" ht="12.75">
      <c r="A92" s="113" t="s">
        <v>110</v>
      </c>
      <c r="B92" s="100" t="s">
        <v>278</v>
      </c>
      <c r="E92" s="101">
        <v>41</v>
      </c>
      <c r="F92" s="126" t="s">
        <v>335</v>
      </c>
    </row>
    <row r="93" spans="1:6" ht="12.75">
      <c r="A93" s="113" t="s">
        <v>111</v>
      </c>
      <c r="B93" s="100" t="s">
        <v>279</v>
      </c>
      <c r="E93" s="101">
        <v>6957</v>
      </c>
      <c r="F93" s="116" t="s">
        <v>200</v>
      </c>
    </row>
    <row r="94" spans="1:5" ht="12.75">
      <c r="A94" s="117">
        <v>25</v>
      </c>
      <c r="B94" s="702" t="s">
        <v>280</v>
      </c>
      <c r="C94" s="702"/>
      <c r="D94" s="702"/>
      <c r="E94" s="101">
        <v>14026</v>
      </c>
    </row>
    <row r="95" spans="1:7" ht="12.75">
      <c r="A95" s="113" t="s">
        <v>105</v>
      </c>
      <c r="B95" s="702" t="s">
        <v>281</v>
      </c>
      <c r="C95" s="702"/>
      <c r="D95" s="702"/>
      <c r="E95" s="126" t="s">
        <v>335</v>
      </c>
      <c r="F95" s="101">
        <v>4204</v>
      </c>
      <c r="G95" s="125" t="s">
        <v>362</v>
      </c>
    </row>
    <row r="96" spans="1:2" ht="12.75">
      <c r="A96" s="117">
        <v>26</v>
      </c>
      <c r="B96" s="100" t="s">
        <v>309</v>
      </c>
    </row>
    <row r="97" spans="2:6" ht="12.75">
      <c r="B97" s="100" t="s">
        <v>310</v>
      </c>
      <c r="E97" s="101">
        <v>0</v>
      </c>
      <c r="F97" s="101">
        <v>709563</v>
      </c>
    </row>
    <row r="99" spans="2:9" ht="12.75">
      <c r="B99" s="122" t="s">
        <v>201</v>
      </c>
      <c r="C99" s="122"/>
      <c r="D99" s="122"/>
      <c r="G99" s="127" t="s">
        <v>363</v>
      </c>
      <c r="H99" s="125"/>
      <c r="I99" s="125"/>
    </row>
    <row r="100" spans="2:4" ht="12.75">
      <c r="B100" s="122" t="s">
        <v>311</v>
      </c>
      <c r="C100" s="122"/>
      <c r="D100" s="122"/>
    </row>
    <row r="101" spans="1:7" ht="12.75">
      <c r="A101" s="117">
        <v>27</v>
      </c>
      <c r="B101" s="100" t="s">
        <v>409</v>
      </c>
      <c r="E101" s="101">
        <v>26</v>
      </c>
      <c r="F101" s="101">
        <v>1159</v>
      </c>
      <c r="G101" s="125" t="s">
        <v>364</v>
      </c>
    </row>
    <row r="102" spans="1:6" ht="12.75">
      <c r="A102" s="112" t="s">
        <v>312</v>
      </c>
      <c r="B102" s="107" t="s">
        <v>290</v>
      </c>
      <c r="E102" s="101">
        <v>21</v>
      </c>
      <c r="F102" s="101">
        <v>684</v>
      </c>
    </row>
    <row r="103" spans="1:6" ht="12.75">
      <c r="A103" s="113" t="s">
        <v>313</v>
      </c>
      <c r="B103" s="107" t="s">
        <v>291</v>
      </c>
      <c r="E103" s="101">
        <v>5</v>
      </c>
      <c r="F103" s="101">
        <v>323</v>
      </c>
    </row>
    <row r="104" spans="1:7" ht="12.75">
      <c r="A104" s="117">
        <v>28</v>
      </c>
      <c r="B104" s="100" t="s">
        <v>314</v>
      </c>
      <c r="E104" s="101">
        <v>26</v>
      </c>
      <c r="F104" s="101">
        <v>1166</v>
      </c>
      <c r="G104" s="125" t="s">
        <v>365</v>
      </c>
    </row>
    <row r="105" spans="1:10" ht="12.75">
      <c r="A105" s="117">
        <v>29</v>
      </c>
      <c r="B105" s="100" t="s">
        <v>366</v>
      </c>
      <c r="E105" s="126" t="s">
        <v>335</v>
      </c>
      <c r="F105" s="101">
        <v>5478</v>
      </c>
      <c r="G105" s="128" t="s">
        <v>367</v>
      </c>
      <c r="H105" s="110"/>
      <c r="I105" s="110"/>
      <c r="J105" s="110"/>
    </row>
    <row r="106" spans="1:14" ht="12.75">
      <c r="A106" s="117"/>
      <c r="E106" s="116"/>
      <c r="G106" s="128" t="s">
        <v>368</v>
      </c>
      <c r="H106" s="128"/>
      <c r="I106" s="128"/>
      <c r="J106" s="128"/>
      <c r="K106" s="125"/>
      <c r="L106" s="125"/>
      <c r="M106" s="125"/>
      <c r="N106" s="125"/>
    </row>
    <row r="107" spans="1:6" ht="12.75">
      <c r="A107" s="117">
        <v>30</v>
      </c>
      <c r="B107" s="702" t="s">
        <v>315</v>
      </c>
      <c r="C107" s="702"/>
      <c r="E107" s="101">
        <v>2948</v>
      </c>
      <c r="F107" s="101">
        <v>1166231</v>
      </c>
    </row>
    <row r="108" ht="12.75">
      <c r="A108" s="117"/>
    </row>
    <row r="109" spans="1:6" ht="12.75">
      <c r="A109" s="117">
        <v>31</v>
      </c>
      <c r="B109" s="100" t="s">
        <v>35</v>
      </c>
      <c r="E109" s="101">
        <v>33</v>
      </c>
      <c r="F109" s="101">
        <v>838</v>
      </c>
    </row>
    <row r="111" spans="1:6" ht="12.75">
      <c r="A111" s="117">
        <v>32</v>
      </c>
      <c r="B111" s="100" t="s">
        <v>202</v>
      </c>
      <c r="E111" s="101">
        <v>665</v>
      </c>
      <c r="F111" s="101">
        <v>160332</v>
      </c>
    </row>
    <row r="112" ht="12.75">
      <c r="A112" s="117"/>
    </row>
    <row r="113" spans="1:6" ht="12.75">
      <c r="A113" s="117">
        <v>33</v>
      </c>
      <c r="B113" s="100" t="s">
        <v>203</v>
      </c>
      <c r="E113" s="101">
        <v>16460</v>
      </c>
      <c r="F113" s="101">
        <v>87719</v>
      </c>
    </row>
    <row r="114" ht="12.75">
      <c r="A114" s="117"/>
    </row>
    <row r="115" spans="1:6" ht="12.75">
      <c r="A115" s="117">
        <v>34</v>
      </c>
      <c r="B115" s="100" t="s">
        <v>316</v>
      </c>
      <c r="E115" s="101">
        <v>13</v>
      </c>
      <c r="F115" s="101">
        <v>15086</v>
      </c>
    </row>
    <row r="117" spans="1:6" ht="12.75">
      <c r="A117" s="117">
        <v>35</v>
      </c>
      <c r="B117" s="702" t="s">
        <v>317</v>
      </c>
      <c r="C117" s="702"/>
      <c r="D117" s="702"/>
      <c r="E117" s="101">
        <v>176</v>
      </c>
      <c r="F117" s="101">
        <v>12259</v>
      </c>
    </row>
    <row r="118" ht="12.75">
      <c r="A118" s="117"/>
    </row>
    <row r="119" spans="1:6" ht="12.75">
      <c r="A119" s="117">
        <v>36</v>
      </c>
      <c r="B119" s="100" t="s">
        <v>318</v>
      </c>
      <c r="E119" s="101">
        <v>83</v>
      </c>
      <c r="F119" s="101">
        <v>2222</v>
      </c>
    </row>
    <row r="121" spans="1:6" ht="12.75">
      <c r="A121" s="117">
        <v>37</v>
      </c>
      <c r="B121" s="100" t="s">
        <v>41</v>
      </c>
      <c r="E121" s="101">
        <v>38</v>
      </c>
      <c r="F121" s="101">
        <v>1271896</v>
      </c>
    </row>
    <row r="124" ht="12.75">
      <c r="A124" s="107" t="s">
        <v>407</v>
      </c>
    </row>
    <row r="125" ht="12.75">
      <c r="A125" s="107"/>
    </row>
    <row r="126" spans="1:6" ht="12.75">
      <c r="A126" s="107"/>
      <c r="F126" s="116" t="s">
        <v>184</v>
      </c>
    </row>
    <row r="128" ht="12.75">
      <c r="B128" s="122" t="s">
        <v>319</v>
      </c>
    </row>
    <row r="129" spans="1:6" ht="12.75">
      <c r="A129" s="117">
        <v>38</v>
      </c>
      <c r="B129" s="100" t="s">
        <v>45</v>
      </c>
      <c r="F129" s="101">
        <v>137087</v>
      </c>
    </row>
    <row r="130" spans="1:6" ht="12.75">
      <c r="A130" s="117">
        <v>39</v>
      </c>
      <c r="B130" s="100" t="s">
        <v>46</v>
      </c>
      <c r="F130" s="101">
        <v>127521</v>
      </c>
    </row>
    <row r="131" spans="1:6" ht="12.75">
      <c r="A131" s="117">
        <v>40</v>
      </c>
      <c r="B131" s="100" t="s">
        <v>47</v>
      </c>
      <c r="F131" s="101">
        <v>364</v>
      </c>
    </row>
    <row r="132" spans="1:6" ht="12.75">
      <c r="A132" s="117">
        <v>41</v>
      </c>
      <c r="B132" s="100" t="s">
        <v>204</v>
      </c>
      <c r="F132" s="101">
        <v>75292</v>
      </c>
    </row>
    <row r="134" spans="2:5" ht="12.75">
      <c r="B134" s="122" t="s">
        <v>205</v>
      </c>
      <c r="C134" s="122"/>
      <c r="D134" s="122"/>
      <c r="E134" s="129"/>
    </row>
    <row r="135" spans="2:9" ht="12.75">
      <c r="B135" s="122" t="s">
        <v>320</v>
      </c>
      <c r="C135" s="122"/>
      <c r="D135" s="122"/>
      <c r="E135" s="129"/>
      <c r="G135" s="125"/>
      <c r="H135" s="125"/>
      <c r="I135" s="125"/>
    </row>
    <row r="136" spans="1:6" ht="12.75">
      <c r="A136" s="117">
        <v>42</v>
      </c>
      <c r="B136" s="100" t="s">
        <v>206</v>
      </c>
      <c r="F136" s="101">
        <v>3092</v>
      </c>
    </row>
    <row r="137" spans="1:6" ht="12.75">
      <c r="A137" s="117">
        <v>43</v>
      </c>
      <c r="B137" s="100" t="s">
        <v>207</v>
      </c>
      <c r="F137" s="101">
        <v>6330</v>
      </c>
    </row>
    <row r="138" spans="1:9" ht="12.75">
      <c r="A138" s="117">
        <v>44</v>
      </c>
      <c r="B138" s="107" t="s">
        <v>161</v>
      </c>
      <c r="F138" s="101">
        <v>9422</v>
      </c>
      <c r="G138" s="701" t="s">
        <v>282</v>
      </c>
      <c r="H138" s="702"/>
      <c r="I138" s="702"/>
    </row>
    <row r="139" spans="1:9" ht="12.75">
      <c r="A139" s="113" t="s">
        <v>321</v>
      </c>
      <c r="B139" s="100" t="s">
        <v>208</v>
      </c>
      <c r="F139" s="101">
        <v>6902</v>
      </c>
      <c r="G139" s="701" t="s">
        <v>322</v>
      </c>
      <c r="H139" s="702"/>
      <c r="I139" s="702"/>
    </row>
    <row r="140" spans="1:9" ht="12.75">
      <c r="A140" s="113" t="s">
        <v>323</v>
      </c>
      <c r="B140" s="100" t="s">
        <v>209</v>
      </c>
      <c r="F140" s="101">
        <v>411</v>
      </c>
      <c r="G140" s="701" t="s">
        <v>322</v>
      </c>
      <c r="H140" s="702"/>
      <c r="I140" s="702"/>
    </row>
    <row r="141" spans="1:7" ht="12.75">
      <c r="A141" s="117">
        <v>45</v>
      </c>
      <c r="B141" s="702" t="s">
        <v>283</v>
      </c>
      <c r="C141" s="702"/>
      <c r="D141" s="702"/>
      <c r="E141" s="702"/>
      <c r="F141" s="101">
        <v>365</v>
      </c>
      <c r="G141" s="125" t="s">
        <v>284</v>
      </c>
    </row>
    <row r="143" spans="2:5" ht="12.75">
      <c r="B143" s="122" t="s">
        <v>210</v>
      </c>
      <c r="C143" s="122"/>
      <c r="D143" s="122"/>
      <c r="E143" s="129"/>
    </row>
    <row r="144" spans="2:9" ht="12.75">
      <c r="B144" s="122" t="s">
        <v>324</v>
      </c>
      <c r="C144" s="122"/>
      <c r="D144" s="122"/>
      <c r="E144" s="129"/>
      <c r="G144" s="125"/>
      <c r="H144" s="125"/>
      <c r="I144" s="125"/>
    </row>
    <row r="145" spans="1:6" ht="12.75">
      <c r="A145" s="117">
        <v>46</v>
      </c>
      <c r="B145" s="100" t="s">
        <v>206</v>
      </c>
      <c r="F145" s="101">
        <v>3106</v>
      </c>
    </row>
    <row r="146" spans="1:6" ht="12.75">
      <c r="A146" s="117">
        <v>47</v>
      </c>
      <c r="B146" s="100" t="s">
        <v>207</v>
      </c>
      <c r="F146" s="101">
        <v>4170</v>
      </c>
    </row>
    <row r="147" spans="1:9" ht="12.75">
      <c r="A147" s="117">
        <v>48</v>
      </c>
      <c r="B147" s="107" t="s">
        <v>161</v>
      </c>
      <c r="F147" s="101">
        <v>7276</v>
      </c>
      <c r="G147" s="701" t="s">
        <v>282</v>
      </c>
      <c r="H147" s="702"/>
      <c r="I147" s="702"/>
    </row>
    <row r="148" spans="1:9" ht="12.75">
      <c r="A148" s="113" t="s">
        <v>325</v>
      </c>
      <c r="B148" s="100" t="s">
        <v>211</v>
      </c>
      <c r="F148" s="101">
        <v>4438</v>
      </c>
      <c r="G148" s="701" t="s">
        <v>326</v>
      </c>
      <c r="H148" s="702"/>
      <c r="I148" s="702"/>
    </row>
    <row r="149" spans="1:9" ht="12.75">
      <c r="A149" s="113" t="s">
        <v>327</v>
      </c>
      <c r="B149" s="100" t="s">
        <v>212</v>
      </c>
      <c r="F149" s="101">
        <v>1264</v>
      </c>
      <c r="G149" s="701" t="s">
        <v>326</v>
      </c>
      <c r="H149" s="702"/>
      <c r="I149" s="702"/>
    </row>
    <row r="150" spans="1:7" ht="12.75">
      <c r="A150" s="117">
        <v>49</v>
      </c>
      <c r="B150" s="702" t="s">
        <v>285</v>
      </c>
      <c r="C150" s="702"/>
      <c r="D150" s="702"/>
      <c r="F150" s="101">
        <v>723</v>
      </c>
      <c r="G150" s="125" t="s">
        <v>286</v>
      </c>
    </row>
    <row r="152" spans="2:4" ht="12.75">
      <c r="B152" s="122" t="s">
        <v>369</v>
      </c>
      <c r="C152" s="122"/>
      <c r="D152" s="122"/>
    </row>
    <row r="153" spans="1:6" ht="12.75">
      <c r="A153" s="117">
        <v>50</v>
      </c>
      <c r="B153" s="100" t="s">
        <v>213</v>
      </c>
      <c r="F153" s="101">
        <v>276</v>
      </c>
    </row>
    <row r="154" spans="1:6" ht="12.75">
      <c r="A154" s="117">
        <v>51</v>
      </c>
      <c r="B154" s="100" t="s">
        <v>214</v>
      </c>
      <c r="F154" s="101">
        <v>7655</v>
      </c>
    </row>
    <row r="155" spans="1:6" ht="12.75">
      <c r="A155" s="117">
        <v>52</v>
      </c>
      <c r="B155" s="100" t="s">
        <v>287</v>
      </c>
      <c r="F155" s="101">
        <v>10.5</v>
      </c>
    </row>
    <row r="156" spans="1:6" ht="12.75">
      <c r="A156" s="117">
        <v>53</v>
      </c>
      <c r="B156" s="100" t="s">
        <v>215</v>
      </c>
      <c r="F156" s="101">
        <v>6</v>
      </c>
    </row>
    <row r="157" spans="2:4" ht="12.75">
      <c r="B157" s="702" t="s">
        <v>288</v>
      </c>
      <c r="C157" s="702"/>
      <c r="D157" s="702"/>
    </row>
    <row r="158" spans="1:9" ht="12.75">
      <c r="A158" s="117">
        <v>54</v>
      </c>
      <c r="B158" s="100" t="s">
        <v>215</v>
      </c>
      <c r="F158" s="101">
        <v>173</v>
      </c>
      <c r="G158" s="128" t="s">
        <v>370</v>
      </c>
      <c r="H158" s="110"/>
      <c r="I158" s="110"/>
    </row>
    <row r="159" spans="2:9" ht="12.75">
      <c r="B159" s="100" t="s">
        <v>216</v>
      </c>
      <c r="G159" s="128" t="s">
        <v>371</v>
      </c>
      <c r="H159" s="110"/>
      <c r="I159" s="110"/>
    </row>
    <row r="161" ht="12.75">
      <c r="A161" s="107" t="s">
        <v>408</v>
      </c>
    </row>
    <row r="163" spans="1:6" ht="12.75">
      <c r="A163" s="113" t="s">
        <v>195</v>
      </c>
      <c r="C163" s="113" t="s">
        <v>190</v>
      </c>
      <c r="F163" s="116" t="s">
        <v>184</v>
      </c>
    </row>
    <row r="165" spans="1:6" ht="12.75">
      <c r="A165" s="117">
        <v>55</v>
      </c>
      <c r="B165" s="100" t="s">
        <v>63</v>
      </c>
      <c r="F165" s="101">
        <v>91</v>
      </c>
    </row>
    <row r="166" spans="1:6" ht="12.75">
      <c r="A166" s="117">
        <v>56</v>
      </c>
      <c r="B166" s="100" t="s">
        <v>217</v>
      </c>
      <c r="F166" s="101">
        <v>123</v>
      </c>
    </row>
    <row r="167" ht="12.75">
      <c r="B167" s="100" t="s">
        <v>218</v>
      </c>
    </row>
    <row r="168" spans="1:6" ht="12.75">
      <c r="A168" s="117">
        <v>57</v>
      </c>
      <c r="B168" s="100" t="s">
        <v>65</v>
      </c>
      <c r="F168" s="101">
        <v>29037</v>
      </c>
    </row>
    <row r="169" spans="1:7" ht="12.75">
      <c r="A169" s="117">
        <v>58</v>
      </c>
      <c r="B169" s="100" t="s">
        <v>66</v>
      </c>
      <c r="F169" s="101">
        <v>579</v>
      </c>
      <c r="G169" s="128" t="s">
        <v>372</v>
      </c>
    </row>
    <row r="171" spans="1:2" ht="15">
      <c r="A171" s="130" t="s">
        <v>373</v>
      </c>
      <c r="B171" s="131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cdusenbury@csuchico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1"/>
  <sheetViews>
    <sheetView zoomScale="120" zoomScaleNormal="120" workbookViewId="0" topLeftCell="A74">
      <selection activeCell="H86" sqref="H86"/>
    </sheetView>
  </sheetViews>
  <sheetFormatPr defaultColWidth="9.140625" defaultRowHeight="12.75"/>
  <cols>
    <col min="1" max="1" width="9.28125" style="134" customWidth="1"/>
    <col min="2" max="2" width="12.28125" style="134" customWidth="1"/>
    <col min="3" max="3" width="11.8515625" style="134" customWidth="1"/>
    <col min="4" max="4" width="12.57421875" style="134" customWidth="1"/>
    <col min="5" max="5" width="11.00390625" style="134" customWidth="1"/>
    <col min="6" max="6" width="12.00390625" style="134" customWidth="1"/>
    <col min="7" max="7" width="14.8515625" style="134" customWidth="1"/>
    <col min="8" max="8" width="16.421875" style="134" customWidth="1"/>
    <col min="9" max="16384" width="11.421875" style="134" customWidth="1"/>
  </cols>
  <sheetData>
    <row r="1" spans="1:3" ht="18">
      <c r="A1" s="132" t="s">
        <v>171</v>
      </c>
      <c r="B1" s="133"/>
      <c r="C1" s="133"/>
    </row>
    <row r="2" spans="1:3" ht="18">
      <c r="A2" s="133" t="s">
        <v>172</v>
      </c>
      <c r="B2" s="133"/>
      <c r="C2" s="133"/>
    </row>
    <row r="3" spans="1:3" ht="18">
      <c r="A3" s="135" t="s">
        <v>393</v>
      </c>
      <c r="B3" s="133"/>
      <c r="C3" s="133" t="s">
        <v>394</v>
      </c>
    </row>
    <row r="5" spans="1:5" ht="12.75">
      <c r="A5" s="136" t="s">
        <v>173</v>
      </c>
      <c r="B5" s="137" t="s">
        <v>142</v>
      </c>
      <c r="C5" s="138"/>
      <c r="D5" s="138"/>
      <c r="E5" s="139"/>
    </row>
    <row r="7" spans="1:5" ht="12.75">
      <c r="A7" s="140" t="s">
        <v>174</v>
      </c>
      <c r="C7" s="137" t="s">
        <v>223</v>
      </c>
      <c r="D7" s="138"/>
      <c r="E7" s="139"/>
    </row>
    <row r="9" spans="1:5" ht="12.75">
      <c r="A9" s="140" t="s">
        <v>412</v>
      </c>
      <c r="C9" s="137" t="s">
        <v>332</v>
      </c>
      <c r="D9" s="138"/>
      <c r="E9" s="139"/>
    </row>
    <row r="11" spans="1:4" ht="12.75">
      <c r="A11" s="140" t="s">
        <v>178</v>
      </c>
      <c r="B11" s="141"/>
      <c r="C11" s="137" t="s">
        <v>224</v>
      </c>
      <c r="D11" s="139"/>
    </row>
    <row r="13" spans="1:3" ht="12.75">
      <c r="A13" s="140" t="s">
        <v>179</v>
      </c>
      <c r="B13" s="137" t="s">
        <v>224</v>
      </c>
      <c r="C13" s="139"/>
    </row>
    <row r="15" spans="1:4" ht="15">
      <c r="A15" s="140" t="s">
        <v>180</v>
      </c>
      <c r="C15" s="1" t="s">
        <v>225</v>
      </c>
      <c r="D15" s="139"/>
    </row>
    <row r="18" ht="12.75">
      <c r="A18" s="140" t="s">
        <v>261</v>
      </c>
    </row>
    <row r="19" spans="1:6" ht="12.75">
      <c r="A19" s="142" t="s">
        <v>262</v>
      </c>
      <c r="B19" s="143"/>
      <c r="C19" s="143"/>
      <c r="D19" s="143"/>
      <c r="E19" s="143"/>
      <c r="F19" s="143"/>
    </row>
    <row r="20" spans="1:6" ht="12.75">
      <c r="A20" s="705" t="s">
        <v>263</v>
      </c>
      <c r="B20" s="706"/>
      <c r="C20" s="706"/>
      <c r="D20" s="706"/>
      <c r="E20" s="706"/>
      <c r="F20" s="706"/>
    </row>
    <row r="21" spans="1:6" ht="12.75">
      <c r="A21" s="705" t="s">
        <v>374</v>
      </c>
      <c r="B21" s="706"/>
      <c r="C21" s="706"/>
      <c r="D21" s="706"/>
      <c r="E21" s="706"/>
      <c r="F21" s="706"/>
    </row>
    <row r="23" ht="12.75">
      <c r="A23" s="140" t="s">
        <v>397</v>
      </c>
    </row>
    <row r="24" ht="12.75">
      <c r="A24" s="140"/>
    </row>
    <row r="25" spans="1:6" ht="12.75">
      <c r="A25" s="144" t="s">
        <v>182</v>
      </c>
      <c r="C25" s="145" t="s">
        <v>183</v>
      </c>
      <c r="F25" s="145" t="s">
        <v>184</v>
      </c>
    </row>
    <row r="27" spans="1:6" ht="12.75">
      <c r="A27" s="146">
        <v>1</v>
      </c>
      <c r="B27" s="134" t="s">
        <v>185</v>
      </c>
      <c r="F27" s="134">
        <v>0</v>
      </c>
    </row>
    <row r="28" ht="12.75">
      <c r="A28" s="146"/>
    </row>
    <row r="30" ht="12.75">
      <c r="A30" s="136" t="s">
        <v>398</v>
      </c>
    </row>
    <row r="32" spans="1:6" ht="12.75">
      <c r="A32" s="145" t="s">
        <v>182</v>
      </c>
      <c r="C32" s="145" t="s">
        <v>186</v>
      </c>
      <c r="F32" s="145" t="s">
        <v>187</v>
      </c>
    </row>
    <row r="33" spans="1:6" ht="12.75">
      <c r="A33" s="145"/>
      <c r="C33" s="145"/>
      <c r="F33" s="145"/>
    </row>
    <row r="34" spans="1:6" ht="12.75">
      <c r="A34" s="146">
        <v>2</v>
      </c>
      <c r="B34" s="134" t="s">
        <v>188</v>
      </c>
      <c r="F34" s="134">
        <v>13.5</v>
      </c>
    </row>
    <row r="35" spans="1:6" ht="12.75">
      <c r="A35" s="144" t="s">
        <v>70</v>
      </c>
      <c r="B35" s="134" t="s">
        <v>11</v>
      </c>
      <c r="F35" s="134">
        <v>10</v>
      </c>
    </row>
    <row r="36" spans="1:6" ht="12.75">
      <c r="A36" s="144" t="s">
        <v>71</v>
      </c>
      <c r="B36" s="134" t="s">
        <v>12</v>
      </c>
      <c r="F36" s="134">
        <v>3</v>
      </c>
    </row>
    <row r="37" spans="1:6" ht="12.75">
      <c r="A37" s="146">
        <v>3</v>
      </c>
      <c r="B37" s="134" t="s">
        <v>13</v>
      </c>
      <c r="F37" s="134">
        <v>18</v>
      </c>
    </row>
    <row r="38" spans="1:8" ht="12.75">
      <c r="A38" s="144" t="s">
        <v>73</v>
      </c>
      <c r="B38" s="134" t="s">
        <v>14</v>
      </c>
      <c r="F38" s="134">
        <v>11</v>
      </c>
      <c r="G38" s="147" t="s">
        <v>358</v>
      </c>
      <c r="H38" s="148"/>
    </row>
    <row r="39" spans="1:8" ht="12.75">
      <c r="A39" s="146">
        <v>4</v>
      </c>
      <c r="B39" s="707" t="s">
        <v>264</v>
      </c>
      <c r="C39" s="707"/>
      <c r="D39" s="707"/>
      <c r="E39" s="707"/>
      <c r="F39" s="134">
        <v>0</v>
      </c>
      <c r="G39" s="149"/>
      <c r="H39" s="149"/>
    </row>
    <row r="40" spans="1:6" ht="12.75">
      <c r="A40" s="146">
        <v>5</v>
      </c>
      <c r="B40" s="134" t="s">
        <v>15</v>
      </c>
      <c r="F40" s="134">
        <v>7</v>
      </c>
    </row>
    <row r="41" spans="1:6" ht="12.75">
      <c r="A41" s="146">
        <v>6</v>
      </c>
      <c r="B41" s="140" t="s">
        <v>189</v>
      </c>
      <c r="F41" s="134">
        <v>38.5</v>
      </c>
    </row>
    <row r="44" ht="12.75">
      <c r="A44" s="140" t="s">
        <v>399</v>
      </c>
    </row>
    <row r="46" spans="1:6" ht="12.75">
      <c r="A46" s="145" t="s">
        <v>182</v>
      </c>
      <c r="C46" s="145" t="s">
        <v>190</v>
      </c>
      <c r="F46" s="145" t="s">
        <v>191</v>
      </c>
    </row>
    <row r="47" spans="1:4" ht="12.75">
      <c r="A47" s="145"/>
      <c r="D47" s="145"/>
    </row>
    <row r="48" spans="2:6" ht="12.75">
      <c r="B48" s="150" t="s">
        <v>305</v>
      </c>
      <c r="C48" s="149"/>
      <c r="D48" s="149"/>
      <c r="E48" s="149"/>
      <c r="F48" s="149"/>
    </row>
    <row r="49" spans="1:7" ht="12.75">
      <c r="A49" s="146">
        <v>7</v>
      </c>
      <c r="B49" s="134" t="s">
        <v>16</v>
      </c>
      <c r="F49" s="151">
        <v>955300</v>
      </c>
      <c r="G49" s="145"/>
    </row>
    <row r="50" spans="1:7" ht="12.75">
      <c r="A50" s="144" t="s">
        <v>77</v>
      </c>
      <c r="B50" s="134" t="s">
        <v>17</v>
      </c>
      <c r="F50" s="151">
        <v>682020</v>
      </c>
      <c r="G50" s="145"/>
    </row>
    <row r="51" spans="1:6" ht="12.75">
      <c r="A51" s="146">
        <v>8</v>
      </c>
      <c r="B51" s="134" t="s">
        <v>19</v>
      </c>
      <c r="F51" s="151">
        <v>747246</v>
      </c>
    </row>
    <row r="52" spans="1:6" ht="12.75">
      <c r="A52" s="146">
        <v>9</v>
      </c>
      <c r="B52" s="134" t="s">
        <v>20</v>
      </c>
      <c r="F52" s="151">
        <v>116247</v>
      </c>
    </row>
    <row r="53" ht="12.75">
      <c r="F53" s="151"/>
    </row>
    <row r="54" spans="2:6" ht="12.75">
      <c r="B54" s="150" t="s">
        <v>306</v>
      </c>
      <c r="C54" s="149"/>
      <c r="F54" s="151"/>
    </row>
    <row r="55" spans="1:8" ht="12.75">
      <c r="A55" s="146">
        <v>10</v>
      </c>
      <c r="B55" s="134" t="s">
        <v>265</v>
      </c>
      <c r="F55" s="151">
        <v>185246</v>
      </c>
      <c r="G55" s="147" t="s">
        <v>359</v>
      </c>
      <c r="H55" s="148"/>
    </row>
    <row r="56" spans="1:6" ht="12.75">
      <c r="A56" s="144" t="s">
        <v>83</v>
      </c>
      <c r="B56" s="134" t="s">
        <v>266</v>
      </c>
      <c r="F56" s="151" t="s">
        <v>335</v>
      </c>
    </row>
    <row r="57" spans="1:6" ht="12.75">
      <c r="A57" s="144" t="s">
        <v>268</v>
      </c>
      <c r="B57" s="707" t="s">
        <v>269</v>
      </c>
      <c r="C57" s="707"/>
      <c r="D57" s="707"/>
      <c r="E57" s="707"/>
      <c r="F57" s="151" t="s">
        <v>335</v>
      </c>
    </row>
    <row r="58" spans="1:6" ht="12.75">
      <c r="A58" s="146">
        <v>11</v>
      </c>
      <c r="B58" s="134" t="s">
        <v>270</v>
      </c>
      <c r="F58" s="151">
        <v>232180</v>
      </c>
    </row>
    <row r="59" spans="1:6" ht="12.75">
      <c r="A59" s="145" t="s">
        <v>85</v>
      </c>
      <c r="B59" s="134" t="s">
        <v>271</v>
      </c>
      <c r="F59" s="151">
        <v>166218</v>
      </c>
    </row>
    <row r="60" spans="1:6" ht="12.75">
      <c r="A60" s="145" t="s">
        <v>86</v>
      </c>
      <c r="B60" s="134" t="s">
        <v>22</v>
      </c>
      <c r="F60" s="151">
        <v>65962</v>
      </c>
    </row>
    <row r="61" spans="1:6" ht="12.75">
      <c r="A61" s="146">
        <v>12</v>
      </c>
      <c r="B61" s="134" t="s">
        <v>272</v>
      </c>
      <c r="F61" s="151">
        <v>0</v>
      </c>
    </row>
    <row r="62" spans="1:6" ht="12.75">
      <c r="A62" s="146">
        <v>13</v>
      </c>
      <c r="B62" s="134" t="s">
        <v>273</v>
      </c>
      <c r="F62" s="151" t="s">
        <v>335</v>
      </c>
    </row>
    <row r="63" spans="1:6" ht="12.75">
      <c r="A63" s="146">
        <v>14</v>
      </c>
      <c r="B63" s="134" t="s">
        <v>402</v>
      </c>
      <c r="F63" s="151">
        <v>229334</v>
      </c>
    </row>
    <row r="64" spans="1:8" ht="12.75">
      <c r="A64" s="144" t="s">
        <v>90</v>
      </c>
      <c r="B64" s="134" t="s">
        <v>274</v>
      </c>
      <c r="F64" s="151" t="s">
        <v>335</v>
      </c>
      <c r="G64" s="147" t="s">
        <v>360</v>
      </c>
      <c r="H64" s="148"/>
    </row>
    <row r="65" spans="1:7" ht="12.75">
      <c r="A65" s="146">
        <v>15</v>
      </c>
      <c r="B65" s="134" t="s">
        <v>192</v>
      </c>
      <c r="F65" s="151">
        <v>6052</v>
      </c>
      <c r="G65" s="145"/>
    </row>
    <row r="66" spans="1:6" ht="12.75">
      <c r="A66" s="146">
        <v>16</v>
      </c>
      <c r="B66" s="134" t="s">
        <v>23</v>
      </c>
      <c r="F66" s="151">
        <v>0</v>
      </c>
    </row>
    <row r="67" ht="12.75">
      <c r="F67" s="151"/>
    </row>
    <row r="68" spans="1:6" ht="12.75">
      <c r="A68" s="146">
        <v>17</v>
      </c>
      <c r="B68" s="134" t="s">
        <v>24</v>
      </c>
      <c r="F68" s="151">
        <v>12986</v>
      </c>
    </row>
    <row r="69" spans="1:6" ht="40.5" customHeight="1">
      <c r="A69" s="146">
        <v>18</v>
      </c>
      <c r="B69" s="134" t="s">
        <v>25</v>
      </c>
      <c r="F69" s="151">
        <v>0</v>
      </c>
    </row>
    <row r="70" spans="1:6" ht="12.75">
      <c r="A70" s="146">
        <v>19</v>
      </c>
      <c r="B70" s="134" t="s">
        <v>26</v>
      </c>
      <c r="F70" s="151">
        <v>56628</v>
      </c>
    </row>
    <row r="71" spans="1:6" ht="12.75">
      <c r="A71" s="146">
        <v>20</v>
      </c>
      <c r="B71" s="134" t="s">
        <v>193</v>
      </c>
      <c r="F71" s="151">
        <v>0</v>
      </c>
    </row>
    <row r="72" spans="1:6" ht="12.75">
      <c r="A72" s="146">
        <v>21</v>
      </c>
      <c r="B72" s="134" t="s">
        <v>28</v>
      </c>
      <c r="F72" s="151">
        <v>40774</v>
      </c>
    </row>
    <row r="73" spans="1:6" ht="12.75">
      <c r="A73" s="146">
        <v>22</v>
      </c>
      <c r="B73" s="140" t="s">
        <v>194</v>
      </c>
      <c r="F73" s="151">
        <v>2581993</v>
      </c>
    </row>
    <row r="74" spans="1:6" ht="12.75">
      <c r="A74" s="144" t="s">
        <v>101</v>
      </c>
      <c r="B74" s="134" t="s">
        <v>29</v>
      </c>
      <c r="F74" s="151"/>
    </row>
    <row r="75" spans="1:6" ht="12.75">
      <c r="A75" s="146">
        <v>23</v>
      </c>
      <c r="B75" s="140" t="s">
        <v>289</v>
      </c>
      <c r="F75" s="151">
        <v>2581993</v>
      </c>
    </row>
    <row r="76" ht="12.75">
      <c r="A76" s="145"/>
    </row>
    <row r="77" ht="12.75">
      <c r="A77" s="145"/>
    </row>
    <row r="78" ht="12.75">
      <c r="A78" s="136" t="s">
        <v>404</v>
      </c>
    </row>
    <row r="80" spans="1:6" ht="12.75">
      <c r="A80" s="145" t="s">
        <v>195</v>
      </c>
      <c r="C80" s="152" t="s">
        <v>190</v>
      </c>
      <c r="E80" s="145" t="s">
        <v>6</v>
      </c>
      <c r="F80" s="145" t="s">
        <v>196</v>
      </c>
    </row>
    <row r="82" spans="2:5" ht="12.75">
      <c r="B82" s="150" t="s">
        <v>197</v>
      </c>
      <c r="C82" s="150"/>
      <c r="D82" s="150"/>
      <c r="E82" s="149"/>
    </row>
    <row r="83" spans="2:5" ht="12.75">
      <c r="B83" s="150" t="s">
        <v>198</v>
      </c>
      <c r="C83" s="150"/>
      <c r="D83" s="150"/>
      <c r="E83" s="149"/>
    </row>
    <row r="84" spans="2:5" ht="12.75">
      <c r="B84" s="150" t="s">
        <v>199</v>
      </c>
      <c r="C84" s="150"/>
      <c r="D84" s="150"/>
      <c r="E84" s="149"/>
    </row>
    <row r="85" spans="2:5" ht="12.75">
      <c r="B85" s="150" t="s">
        <v>308</v>
      </c>
      <c r="C85" s="150"/>
      <c r="D85" s="150"/>
      <c r="E85" s="149"/>
    </row>
    <row r="86" spans="1:6" ht="12.75">
      <c r="A86" s="146">
        <v>24</v>
      </c>
      <c r="B86" s="134" t="s">
        <v>275</v>
      </c>
      <c r="E86" s="153">
        <v>3815</v>
      </c>
      <c r="F86" s="670">
        <v>425967</v>
      </c>
    </row>
    <row r="87" spans="1:7" ht="12.75">
      <c r="A87" s="145" t="s">
        <v>104</v>
      </c>
      <c r="B87" s="134" t="s">
        <v>276</v>
      </c>
      <c r="E87" s="153">
        <v>3062</v>
      </c>
      <c r="F87" s="670" t="s">
        <v>335</v>
      </c>
      <c r="G87" s="154"/>
    </row>
    <row r="88" spans="1:8" ht="12.75">
      <c r="A88" s="145" t="s">
        <v>106</v>
      </c>
      <c r="B88" s="134" t="s">
        <v>405</v>
      </c>
      <c r="E88" s="153">
        <v>3062</v>
      </c>
      <c r="F88" s="155" t="s">
        <v>200</v>
      </c>
      <c r="G88" s="710" t="s">
        <v>361</v>
      </c>
      <c r="H88" s="710"/>
    </row>
    <row r="89" spans="1:8" ht="12.75">
      <c r="A89" s="145" t="s">
        <v>107</v>
      </c>
      <c r="B89" s="134" t="s">
        <v>406</v>
      </c>
      <c r="E89" s="153">
        <v>0</v>
      </c>
      <c r="F89" s="155" t="s">
        <v>200</v>
      </c>
      <c r="G89" s="710" t="s">
        <v>361</v>
      </c>
      <c r="H89" s="710"/>
    </row>
    <row r="90" spans="1:6" ht="12.75">
      <c r="A90" s="145" t="s">
        <v>108</v>
      </c>
      <c r="B90" s="134" t="s">
        <v>33</v>
      </c>
      <c r="E90" s="153">
        <v>671</v>
      </c>
      <c r="F90" s="670" t="s">
        <v>335</v>
      </c>
    </row>
    <row r="91" spans="1:6" ht="12.75">
      <c r="A91" s="145" t="s">
        <v>109</v>
      </c>
      <c r="B91" s="134" t="s">
        <v>277</v>
      </c>
      <c r="E91" s="153">
        <v>82</v>
      </c>
      <c r="F91" s="670" t="s">
        <v>335</v>
      </c>
    </row>
    <row r="92" spans="1:6" ht="12.75">
      <c r="A92" s="145" t="s">
        <v>110</v>
      </c>
      <c r="B92" s="134" t="s">
        <v>278</v>
      </c>
      <c r="E92" s="153">
        <v>0</v>
      </c>
      <c r="F92" s="670" t="s">
        <v>335</v>
      </c>
    </row>
    <row r="93" spans="1:6" ht="12.75">
      <c r="A93" s="145" t="s">
        <v>111</v>
      </c>
      <c r="B93" s="134" t="s">
        <v>279</v>
      </c>
      <c r="E93" s="153">
        <v>1873</v>
      </c>
      <c r="F93" s="155" t="s">
        <v>200</v>
      </c>
    </row>
    <row r="94" spans="1:6" ht="12.75">
      <c r="A94" s="146">
        <v>25</v>
      </c>
      <c r="B94" s="707" t="s">
        <v>280</v>
      </c>
      <c r="C94" s="707"/>
      <c r="D94" s="707"/>
      <c r="E94" s="153">
        <v>3590</v>
      </c>
      <c r="F94" s="153" t="s">
        <v>335</v>
      </c>
    </row>
    <row r="95" spans="1:7" ht="12.75">
      <c r="A95" s="145" t="s">
        <v>105</v>
      </c>
      <c r="B95" s="707" t="s">
        <v>281</v>
      </c>
      <c r="C95" s="707"/>
      <c r="D95" s="707"/>
      <c r="E95" s="153" t="s">
        <v>335</v>
      </c>
      <c r="F95" s="153" t="s">
        <v>335</v>
      </c>
      <c r="G95" s="154" t="s">
        <v>362</v>
      </c>
    </row>
    <row r="96" spans="1:6" ht="12.75">
      <c r="A96" s="146">
        <v>26</v>
      </c>
      <c r="B96" s="134" t="s">
        <v>309</v>
      </c>
      <c r="E96" s="153">
        <v>1956</v>
      </c>
      <c r="F96" s="153">
        <v>46532</v>
      </c>
    </row>
    <row r="97" spans="2:6" ht="12.75">
      <c r="B97" s="134" t="s">
        <v>310</v>
      </c>
      <c r="E97" s="153"/>
      <c r="F97" s="153"/>
    </row>
    <row r="98" spans="5:6" ht="12.75">
      <c r="E98" s="153"/>
      <c r="F98" s="153"/>
    </row>
    <row r="99" spans="2:8" ht="13.5">
      <c r="B99" s="150" t="s">
        <v>201</v>
      </c>
      <c r="C99" s="150"/>
      <c r="D99" s="150"/>
      <c r="E99" s="153"/>
      <c r="F99" s="153"/>
      <c r="G99" s="156" t="s">
        <v>363</v>
      </c>
      <c r="H99" s="157"/>
    </row>
    <row r="100" spans="2:8" ht="12.75">
      <c r="B100" s="150" t="s">
        <v>311</v>
      </c>
      <c r="C100" s="150"/>
      <c r="D100" s="150"/>
      <c r="E100" s="153"/>
      <c r="F100" s="153"/>
      <c r="G100" s="158"/>
      <c r="H100" s="158"/>
    </row>
    <row r="101" spans="1:8" ht="13.5">
      <c r="A101" s="146">
        <v>27</v>
      </c>
      <c r="B101" s="134" t="s">
        <v>409</v>
      </c>
      <c r="E101" s="153">
        <v>0</v>
      </c>
      <c r="F101" s="153">
        <v>819</v>
      </c>
      <c r="G101" s="157" t="s">
        <v>413</v>
      </c>
      <c r="H101" s="158"/>
    </row>
    <row r="102" spans="1:8" ht="12.75">
      <c r="A102" s="144" t="s">
        <v>312</v>
      </c>
      <c r="B102" s="140" t="s">
        <v>290</v>
      </c>
      <c r="E102" s="153">
        <v>0</v>
      </c>
      <c r="F102" s="153">
        <v>668</v>
      </c>
      <c r="G102" s="158"/>
      <c r="H102" s="158"/>
    </row>
    <row r="103" spans="1:8" ht="12.75">
      <c r="A103" s="145" t="s">
        <v>313</v>
      </c>
      <c r="B103" s="140" t="s">
        <v>291</v>
      </c>
      <c r="E103" s="153">
        <v>0</v>
      </c>
      <c r="F103" s="153">
        <v>151</v>
      </c>
      <c r="G103" s="158"/>
      <c r="H103" s="158"/>
    </row>
    <row r="104" spans="1:8" ht="13.5">
      <c r="A104" s="146">
        <v>28</v>
      </c>
      <c r="B104" s="134" t="s">
        <v>314</v>
      </c>
      <c r="E104" s="153">
        <v>0</v>
      </c>
      <c r="F104" s="153">
        <v>819</v>
      </c>
      <c r="G104" s="157" t="s">
        <v>414</v>
      </c>
      <c r="H104" s="158"/>
    </row>
    <row r="105" spans="1:8" ht="13.5">
      <c r="A105" s="146">
        <v>29</v>
      </c>
      <c r="B105" s="134" t="s">
        <v>366</v>
      </c>
      <c r="E105" s="159" t="s">
        <v>335</v>
      </c>
      <c r="F105" s="153">
        <v>5301</v>
      </c>
      <c r="G105" s="160" t="s">
        <v>378</v>
      </c>
      <c r="H105" s="161"/>
    </row>
    <row r="106" spans="1:12" ht="13.5">
      <c r="A106" s="146"/>
      <c r="E106" s="155"/>
      <c r="F106" s="153"/>
      <c r="G106" s="160" t="s">
        <v>415</v>
      </c>
      <c r="H106" s="160"/>
      <c r="I106" s="154"/>
      <c r="J106" s="154"/>
      <c r="K106" s="154"/>
      <c r="L106" s="154"/>
    </row>
    <row r="107" spans="1:6" ht="12.75">
      <c r="A107" s="146">
        <v>30</v>
      </c>
      <c r="B107" s="707" t="s">
        <v>315</v>
      </c>
      <c r="C107" s="707"/>
      <c r="E107" s="153">
        <v>0</v>
      </c>
      <c r="F107" s="153">
        <v>741429</v>
      </c>
    </row>
    <row r="108" spans="1:6" ht="12.75">
      <c r="A108" s="146"/>
      <c r="E108" s="153"/>
      <c r="F108" s="153"/>
    </row>
    <row r="109" spans="1:6" ht="12.75">
      <c r="A109" s="146">
        <v>31</v>
      </c>
      <c r="B109" s="134" t="s">
        <v>35</v>
      </c>
      <c r="E109" s="153">
        <v>0</v>
      </c>
      <c r="F109" s="153">
        <v>2000</v>
      </c>
    </row>
    <row r="110" spans="5:6" ht="12.75">
      <c r="E110" s="153"/>
      <c r="F110" s="153"/>
    </row>
    <row r="111" spans="1:6" ht="12.75">
      <c r="A111" s="146">
        <v>32</v>
      </c>
      <c r="B111" s="134" t="s">
        <v>202</v>
      </c>
      <c r="E111" s="153">
        <v>0</v>
      </c>
      <c r="F111" s="153">
        <v>150</v>
      </c>
    </row>
    <row r="112" spans="1:6" ht="12.75">
      <c r="A112" s="146"/>
      <c r="E112" s="153"/>
      <c r="F112" s="153"/>
    </row>
    <row r="113" spans="1:6" ht="12.75">
      <c r="A113" s="146">
        <v>33</v>
      </c>
      <c r="B113" s="134" t="s">
        <v>203</v>
      </c>
      <c r="E113" s="153">
        <v>0</v>
      </c>
      <c r="F113" s="153">
        <v>821</v>
      </c>
    </row>
    <row r="114" spans="1:6" ht="12.75">
      <c r="A114" s="146"/>
      <c r="E114" s="153"/>
      <c r="F114" s="153"/>
    </row>
    <row r="115" spans="1:6" ht="12.75">
      <c r="A115" s="146">
        <v>34</v>
      </c>
      <c r="B115" s="134" t="s">
        <v>316</v>
      </c>
      <c r="E115" s="153">
        <v>0</v>
      </c>
      <c r="F115" s="153">
        <v>5439</v>
      </c>
    </row>
    <row r="116" spans="5:6" ht="12.75">
      <c r="E116" s="153"/>
      <c r="F116" s="153"/>
    </row>
    <row r="117" spans="1:6" ht="12.75">
      <c r="A117" s="146">
        <v>35</v>
      </c>
      <c r="B117" s="707" t="s">
        <v>317</v>
      </c>
      <c r="C117" s="707"/>
      <c r="D117" s="707"/>
      <c r="E117" s="153">
        <v>170</v>
      </c>
      <c r="F117" s="153">
        <v>4913</v>
      </c>
    </row>
    <row r="118" spans="1:6" ht="12.75">
      <c r="A118" s="146"/>
      <c r="E118" s="153"/>
      <c r="F118" s="153"/>
    </row>
    <row r="119" spans="1:6" ht="12.75">
      <c r="A119" s="146">
        <v>36</v>
      </c>
      <c r="B119" s="134" t="s">
        <v>318</v>
      </c>
      <c r="E119" s="153">
        <v>0</v>
      </c>
      <c r="F119" s="153">
        <v>0</v>
      </c>
    </row>
    <row r="120" spans="5:6" ht="12.75">
      <c r="E120" s="153"/>
      <c r="F120" s="153"/>
    </row>
    <row r="121" spans="1:6" ht="12.75">
      <c r="A121" s="146">
        <v>37</v>
      </c>
      <c r="B121" s="134" t="s">
        <v>41</v>
      </c>
      <c r="E121" s="153">
        <v>0</v>
      </c>
      <c r="F121" s="153">
        <v>0</v>
      </c>
    </row>
    <row r="124" ht="12.75">
      <c r="A124" s="140" t="s">
        <v>407</v>
      </c>
    </row>
    <row r="125" ht="12.75">
      <c r="A125" s="140"/>
    </row>
    <row r="126" spans="1:6" ht="12.75">
      <c r="A126" s="140"/>
      <c r="F126" s="145" t="s">
        <v>184</v>
      </c>
    </row>
    <row r="128" ht="12.75">
      <c r="B128" s="150" t="s">
        <v>319</v>
      </c>
    </row>
    <row r="129" spans="1:6" ht="12.75">
      <c r="A129" s="146">
        <v>38</v>
      </c>
      <c r="B129" s="134" t="s">
        <v>45</v>
      </c>
      <c r="F129" s="153">
        <v>52309</v>
      </c>
    </row>
    <row r="130" spans="1:6" ht="12.75">
      <c r="A130" s="146">
        <v>39</v>
      </c>
      <c r="B130" s="134" t="s">
        <v>46</v>
      </c>
      <c r="F130" s="153">
        <v>59481</v>
      </c>
    </row>
    <row r="131" spans="1:6" ht="12.75">
      <c r="A131" s="146">
        <v>40</v>
      </c>
      <c r="B131" s="134" t="s">
        <v>47</v>
      </c>
      <c r="F131" s="153">
        <v>299</v>
      </c>
    </row>
    <row r="132" spans="1:6" ht="12.75">
      <c r="A132" s="146">
        <v>41</v>
      </c>
      <c r="B132" s="134" t="s">
        <v>204</v>
      </c>
      <c r="F132" s="153">
        <v>17566</v>
      </c>
    </row>
    <row r="133" ht="12.75">
      <c r="F133" s="153"/>
    </row>
    <row r="134" spans="2:6" ht="12.75">
      <c r="B134" s="150" t="s">
        <v>205</v>
      </c>
      <c r="C134" s="150"/>
      <c r="D134" s="150"/>
      <c r="E134" s="150"/>
      <c r="F134" s="153"/>
    </row>
    <row r="135" spans="2:8" ht="12.75">
      <c r="B135" s="150" t="s">
        <v>320</v>
      </c>
      <c r="C135" s="150"/>
      <c r="D135" s="150"/>
      <c r="E135" s="150"/>
      <c r="F135" s="153"/>
      <c r="G135" s="154"/>
      <c r="H135" s="154"/>
    </row>
    <row r="136" spans="1:6" ht="12.75">
      <c r="A136" s="146">
        <v>42</v>
      </c>
      <c r="B136" s="134" t="s">
        <v>206</v>
      </c>
      <c r="F136" s="153">
        <v>2766</v>
      </c>
    </row>
    <row r="137" spans="1:6" ht="12.75">
      <c r="A137" s="146">
        <v>43</v>
      </c>
      <c r="B137" s="134" t="s">
        <v>207</v>
      </c>
      <c r="F137" s="153">
        <v>6211</v>
      </c>
    </row>
    <row r="138" spans="1:8" ht="13.5">
      <c r="A138" s="146">
        <v>44</v>
      </c>
      <c r="B138" s="140" t="s">
        <v>161</v>
      </c>
      <c r="F138" s="153">
        <v>8977</v>
      </c>
      <c r="G138" s="708" t="s">
        <v>282</v>
      </c>
      <c r="H138" s="709"/>
    </row>
    <row r="139" spans="1:8" ht="13.5">
      <c r="A139" s="145" t="s">
        <v>321</v>
      </c>
      <c r="B139" s="134" t="s">
        <v>208</v>
      </c>
      <c r="F139" s="153">
        <v>8242</v>
      </c>
      <c r="G139" s="708" t="s">
        <v>322</v>
      </c>
      <c r="H139" s="709"/>
    </row>
    <row r="140" spans="1:8" ht="13.5">
      <c r="A140" s="145" t="s">
        <v>323</v>
      </c>
      <c r="B140" s="134" t="s">
        <v>209</v>
      </c>
      <c r="F140" s="153">
        <v>525</v>
      </c>
      <c r="G140" s="708" t="s">
        <v>322</v>
      </c>
      <c r="H140" s="709"/>
    </row>
    <row r="141" spans="1:8" ht="13.5">
      <c r="A141" s="146">
        <v>45</v>
      </c>
      <c r="B141" s="707" t="s">
        <v>283</v>
      </c>
      <c r="C141" s="707"/>
      <c r="D141" s="707"/>
      <c r="E141" s="707"/>
      <c r="F141" s="153">
        <v>31</v>
      </c>
      <c r="G141" s="157" t="s">
        <v>284</v>
      </c>
      <c r="H141" s="158"/>
    </row>
    <row r="142" ht="12.75">
      <c r="F142" s="153"/>
    </row>
    <row r="143" spans="2:6" ht="12.75">
      <c r="B143" s="150" t="s">
        <v>210</v>
      </c>
      <c r="C143" s="150"/>
      <c r="D143" s="150"/>
      <c r="E143" s="150"/>
      <c r="F143" s="153"/>
    </row>
    <row r="144" spans="2:8" ht="12.75">
      <c r="B144" s="150" t="s">
        <v>324</v>
      </c>
      <c r="C144" s="150"/>
      <c r="D144" s="150"/>
      <c r="E144" s="150"/>
      <c r="F144" s="153"/>
      <c r="G144" s="154"/>
      <c r="H144" s="154"/>
    </row>
    <row r="145" spans="1:6" ht="12.75">
      <c r="A145" s="146">
        <v>46</v>
      </c>
      <c r="B145" s="134" t="s">
        <v>206</v>
      </c>
      <c r="F145" s="153">
        <v>2336</v>
      </c>
    </row>
    <row r="146" spans="1:6" ht="12.75">
      <c r="A146" s="146">
        <v>47</v>
      </c>
      <c r="B146" s="134" t="s">
        <v>207</v>
      </c>
      <c r="F146" s="153">
        <v>8868</v>
      </c>
    </row>
    <row r="147" spans="1:8" ht="12.75">
      <c r="A147" s="146">
        <v>48</v>
      </c>
      <c r="B147" s="140" t="s">
        <v>161</v>
      </c>
      <c r="F147" s="153">
        <v>11204</v>
      </c>
      <c r="G147" s="710" t="s">
        <v>282</v>
      </c>
      <c r="H147" s="707"/>
    </row>
    <row r="148" spans="1:8" ht="12.75">
      <c r="A148" s="145" t="s">
        <v>325</v>
      </c>
      <c r="B148" s="134" t="s">
        <v>211</v>
      </c>
      <c r="F148" s="153">
        <v>9596</v>
      </c>
      <c r="G148" s="710" t="s">
        <v>326</v>
      </c>
      <c r="H148" s="707"/>
    </row>
    <row r="149" spans="1:8" ht="12.75">
      <c r="A149" s="145" t="s">
        <v>327</v>
      </c>
      <c r="B149" s="134" t="s">
        <v>212</v>
      </c>
      <c r="F149" s="153">
        <v>1019</v>
      </c>
      <c r="G149" s="710" t="s">
        <v>326</v>
      </c>
      <c r="H149" s="707"/>
    </row>
    <row r="150" spans="1:7" ht="12.75">
      <c r="A150" s="146">
        <v>49</v>
      </c>
      <c r="B150" s="707" t="s">
        <v>285</v>
      </c>
      <c r="C150" s="707"/>
      <c r="D150" s="707"/>
      <c r="F150" s="153">
        <v>15</v>
      </c>
      <c r="G150" s="154" t="s">
        <v>286</v>
      </c>
    </row>
    <row r="151" ht="12.75">
      <c r="F151" s="153"/>
    </row>
    <row r="152" spans="2:6" ht="12.75">
      <c r="B152" s="150" t="s">
        <v>369</v>
      </c>
      <c r="C152" s="150"/>
      <c r="D152" s="150"/>
      <c r="F152" s="153"/>
    </row>
    <row r="153" spans="1:6" ht="12.75">
      <c r="A153" s="146">
        <v>50</v>
      </c>
      <c r="B153" s="134" t="s">
        <v>213</v>
      </c>
      <c r="F153" s="153">
        <v>89</v>
      </c>
    </row>
    <row r="154" spans="1:6" ht="12.75">
      <c r="A154" s="146">
        <v>51</v>
      </c>
      <c r="B154" s="134" t="s">
        <v>214</v>
      </c>
      <c r="F154" s="153">
        <v>2519</v>
      </c>
    </row>
    <row r="155" spans="1:6" ht="12.75">
      <c r="A155" s="146">
        <v>52</v>
      </c>
      <c r="B155" s="134" t="s">
        <v>287</v>
      </c>
      <c r="F155" s="153">
        <v>0</v>
      </c>
    </row>
    <row r="156" spans="1:6" ht="12.75">
      <c r="A156" s="146">
        <v>53</v>
      </c>
      <c r="B156" s="134" t="s">
        <v>215</v>
      </c>
      <c r="F156" s="153">
        <v>0</v>
      </c>
    </row>
    <row r="157" spans="2:6" ht="12.75">
      <c r="B157" s="707" t="s">
        <v>288</v>
      </c>
      <c r="C157" s="707"/>
      <c r="D157" s="707"/>
      <c r="F157" s="153"/>
    </row>
    <row r="158" spans="1:8" ht="12.75">
      <c r="A158" s="146">
        <v>54</v>
      </c>
      <c r="B158" s="134" t="s">
        <v>215</v>
      </c>
      <c r="F158" s="153">
        <v>185</v>
      </c>
      <c r="G158" s="162" t="s">
        <v>370</v>
      </c>
      <c r="H158" s="143"/>
    </row>
    <row r="159" spans="2:8" ht="12.75">
      <c r="B159" s="134" t="s">
        <v>216</v>
      </c>
      <c r="F159" s="153"/>
      <c r="G159" s="162" t="s">
        <v>371</v>
      </c>
      <c r="H159" s="143"/>
    </row>
    <row r="160" ht="12.75">
      <c r="F160" s="153"/>
    </row>
    <row r="161" spans="1:6" ht="12.75">
      <c r="A161" s="140" t="s">
        <v>408</v>
      </c>
      <c r="F161" s="153"/>
    </row>
    <row r="162" ht="12.75">
      <c r="F162" s="153"/>
    </row>
    <row r="163" spans="1:6" ht="12.75">
      <c r="A163" s="145" t="s">
        <v>195</v>
      </c>
      <c r="C163" s="145" t="s">
        <v>190</v>
      </c>
      <c r="F163" s="155" t="s">
        <v>184</v>
      </c>
    </row>
    <row r="164" ht="12.75">
      <c r="F164" s="153"/>
    </row>
    <row r="165" spans="1:6" ht="12.75">
      <c r="A165" s="146">
        <v>55</v>
      </c>
      <c r="B165" s="134" t="s">
        <v>63</v>
      </c>
      <c r="F165" s="153">
        <v>83</v>
      </c>
    </row>
    <row r="166" spans="1:6" ht="12.75">
      <c r="A166" s="146">
        <v>56</v>
      </c>
      <c r="B166" s="134" t="s">
        <v>217</v>
      </c>
      <c r="F166" s="153">
        <v>70</v>
      </c>
    </row>
    <row r="167" spans="2:6" ht="12.75">
      <c r="B167" s="134" t="s">
        <v>218</v>
      </c>
      <c r="F167" s="153"/>
    </row>
    <row r="168" spans="1:6" ht="12.75">
      <c r="A168" s="146">
        <v>57</v>
      </c>
      <c r="B168" s="134" t="s">
        <v>65</v>
      </c>
      <c r="F168" s="153">
        <v>10119</v>
      </c>
    </row>
    <row r="169" spans="1:7" ht="12.75">
      <c r="A169" s="146">
        <v>58</v>
      </c>
      <c r="B169" s="134" t="s">
        <v>66</v>
      </c>
      <c r="F169" s="153">
        <v>896</v>
      </c>
      <c r="G169" s="162" t="s">
        <v>372</v>
      </c>
    </row>
    <row r="171" spans="1:2" ht="15">
      <c r="A171" s="163" t="s">
        <v>373</v>
      </c>
      <c r="B171" s="141"/>
    </row>
  </sheetData>
  <mergeCells count="19">
    <mergeCell ref="G88:H88"/>
    <mergeCell ref="B94:D94"/>
    <mergeCell ref="B95:D95"/>
    <mergeCell ref="G89:H89"/>
    <mergeCell ref="B107:C107"/>
    <mergeCell ref="B117:D117"/>
    <mergeCell ref="G149:H149"/>
    <mergeCell ref="B150:D150"/>
    <mergeCell ref="B157:D157"/>
    <mergeCell ref="B141:E141"/>
    <mergeCell ref="G138:H138"/>
    <mergeCell ref="G139:H139"/>
    <mergeCell ref="G140:H140"/>
    <mergeCell ref="G147:H147"/>
    <mergeCell ref="G148:H148"/>
    <mergeCell ref="A21:F21"/>
    <mergeCell ref="B57:E57"/>
    <mergeCell ref="B39:E39"/>
    <mergeCell ref="A20:F20"/>
  </mergeCells>
  <hyperlinks>
    <hyperlink ref="C15" r:id="rId1" display="jedavis@csudh.edu"/>
  </hyperlinks>
  <printOptions gridLines="1" headings="1"/>
  <pageMargins left="0.25" right="0.2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166" customWidth="1"/>
    <col min="4" max="4" width="12.00390625" style="166" customWidth="1"/>
    <col min="5" max="5" width="11.7109375" style="166" customWidth="1"/>
    <col min="6" max="6" width="12.00390625" style="166" customWidth="1"/>
    <col min="7" max="16384" width="11.421875" style="166" customWidth="1"/>
  </cols>
  <sheetData>
    <row r="1" spans="1:3" ht="18">
      <c r="A1" s="164" t="s">
        <v>171</v>
      </c>
      <c r="B1" s="165"/>
      <c r="C1" s="165"/>
    </row>
    <row r="2" spans="1:3" ht="18">
      <c r="A2" s="165" t="s">
        <v>172</v>
      </c>
      <c r="B2" s="165"/>
      <c r="C2" s="165"/>
    </row>
    <row r="3" spans="1:3" ht="18">
      <c r="A3" s="167" t="s">
        <v>393</v>
      </c>
      <c r="B3" s="165"/>
      <c r="C3" s="165" t="s">
        <v>394</v>
      </c>
    </row>
    <row r="5" spans="1:5" ht="12.75">
      <c r="A5" s="168" t="s">
        <v>173</v>
      </c>
      <c r="B5" s="169" t="s">
        <v>416</v>
      </c>
      <c r="C5" s="170"/>
      <c r="D5" s="170"/>
      <c r="E5" s="171"/>
    </row>
    <row r="7" spans="1:5" ht="12.75">
      <c r="A7" s="172" t="s">
        <v>174</v>
      </c>
      <c r="C7" s="169" t="s">
        <v>417</v>
      </c>
      <c r="D7" s="170"/>
      <c r="E7" s="171"/>
    </row>
    <row r="9" spans="1:5" ht="12.75">
      <c r="A9" s="172" t="s">
        <v>176</v>
      </c>
      <c r="C9" s="169" t="s">
        <v>418</v>
      </c>
      <c r="D9" s="170"/>
      <c r="E9" s="171"/>
    </row>
    <row r="11" spans="1:3" ht="12.75">
      <c r="A11" s="172" t="s">
        <v>178</v>
      </c>
      <c r="B11" s="169" t="s">
        <v>419</v>
      </c>
      <c r="C11" s="171"/>
    </row>
    <row r="13" spans="1:3" ht="12.75">
      <c r="A13" s="172" t="s">
        <v>179</v>
      </c>
      <c r="B13" s="169" t="s">
        <v>377</v>
      </c>
      <c r="C13" s="171"/>
    </row>
    <row r="15" spans="1:4" ht="15">
      <c r="A15" s="172" t="s">
        <v>180</v>
      </c>
      <c r="C15" s="1" t="s">
        <v>420</v>
      </c>
      <c r="D15" s="171"/>
    </row>
    <row r="18" ht="12.75">
      <c r="A18" s="172" t="s">
        <v>261</v>
      </c>
    </row>
    <row r="19" spans="1:6" ht="12.75">
      <c r="A19" s="173" t="s">
        <v>262</v>
      </c>
      <c r="B19" s="174"/>
      <c r="C19" s="174"/>
      <c r="D19" s="174"/>
      <c r="E19" s="174"/>
      <c r="F19" s="174"/>
    </row>
    <row r="20" spans="1:6" ht="12.75">
      <c r="A20" s="711" t="s">
        <v>263</v>
      </c>
      <c r="B20" s="712"/>
      <c r="C20" s="712"/>
      <c r="D20" s="712"/>
      <c r="E20" s="712"/>
      <c r="F20" s="712"/>
    </row>
    <row r="21" spans="1:6" ht="12.75">
      <c r="A21" s="711" t="s">
        <v>374</v>
      </c>
      <c r="B21" s="712"/>
      <c r="C21" s="712"/>
      <c r="D21" s="712"/>
      <c r="E21" s="712"/>
      <c r="F21" s="712"/>
    </row>
    <row r="23" ht="12.75">
      <c r="A23" s="172" t="s">
        <v>397</v>
      </c>
    </row>
    <row r="24" ht="12.75">
      <c r="A24" s="172"/>
    </row>
    <row r="25" spans="1:6" ht="12.75">
      <c r="A25" s="175" t="s">
        <v>182</v>
      </c>
      <c r="C25" s="176" t="s">
        <v>183</v>
      </c>
      <c r="F25" s="176" t="s">
        <v>184</v>
      </c>
    </row>
    <row r="27" spans="1:6" ht="12.75">
      <c r="A27" s="177">
        <v>1</v>
      </c>
      <c r="B27" s="166" t="s">
        <v>185</v>
      </c>
      <c r="F27" s="166">
        <v>1</v>
      </c>
    </row>
    <row r="28" ht="12.75">
      <c r="A28" s="177"/>
    </row>
    <row r="30" ht="12.75">
      <c r="A30" s="168" t="s">
        <v>398</v>
      </c>
    </row>
    <row r="32" spans="1:6" ht="12.75">
      <c r="A32" s="176" t="s">
        <v>182</v>
      </c>
      <c r="C32" s="176" t="s">
        <v>186</v>
      </c>
      <c r="F32" s="176" t="s">
        <v>187</v>
      </c>
    </row>
    <row r="33" spans="1:6" ht="12.75">
      <c r="A33" s="176"/>
      <c r="C33" s="176"/>
      <c r="F33" s="176"/>
    </row>
    <row r="34" spans="1:6" ht="12.75">
      <c r="A34" s="177">
        <v>2</v>
      </c>
      <c r="B34" s="166" t="s">
        <v>188</v>
      </c>
      <c r="F34" s="166">
        <v>13</v>
      </c>
    </row>
    <row r="35" spans="1:6" ht="12.75">
      <c r="A35" s="175" t="s">
        <v>70</v>
      </c>
      <c r="B35" s="166" t="s">
        <v>11</v>
      </c>
      <c r="F35" s="166">
        <v>11</v>
      </c>
    </row>
    <row r="36" spans="1:6" ht="12.75">
      <c r="A36" s="175" t="s">
        <v>71</v>
      </c>
      <c r="B36" s="166" t="s">
        <v>12</v>
      </c>
      <c r="F36" s="166">
        <v>2</v>
      </c>
    </row>
    <row r="37" spans="1:6" ht="12.75">
      <c r="A37" s="177">
        <v>3</v>
      </c>
      <c r="B37" s="166" t="s">
        <v>13</v>
      </c>
      <c r="F37" s="166">
        <v>19</v>
      </c>
    </row>
    <row r="38" spans="1:8" ht="12.75">
      <c r="A38" s="175" t="s">
        <v>73</v>
      </c>
      <c r="B38" s="166" t="s">
        <v>14</v>
      </c>
      <c r="F38" s="166">
        <v>4</v>
      </c>
      <c r="G38" s="178" t="s">
        <v>358</v>
      </c>
      <c r="H38" s="179"/>
    </row>
    <row r="39" spans="1:8" ht="12.75">
      <c r="A39" s="177">
        <v>4</v>
      </c>
      <c r="B39" s="713" t="s">
        <v>264</v>
      </c>
      <c r="C39" s="713"/>
      <c r="D39" s="713"/>
      <c r="E39" s="713"/>
      <c r="F39" s="166">
        <v>0</v>
      </c>
      <c r="G39" s="180"/>
      <c r="H39" s="180"/>
    </row>
    <row r="40" spans="1:6" ht="12.75">
      <c r="A40" s="177">
        <v>5</v>
      </c>
      <c r="B40" s="166" t="s">
        <v>15</v>
      </c>
      <c r="F40" s="166">
        <v>12</v>
      </c>
    </row>
    <row r="41" spans="1:6" ht="12.75">
      <c r="A41" s="177">
        <v>6</v>
      </c>
      <c r="B41" s="172" t="s">
        <v>189</v>
      </c>
      <c r="F41" s="166">
        <v>44</v>
      </c>
    </row>
    <row r="44" ht="12.75">
      <c r="A44" s="172" t="s">
        <v>399</v>
      </c>
    </row>
    <row r="46" spans="1:6" ht="12.75">
      <c r="A46" s="176" t="s">
        <v>182</v>
      </c>
      <c r="C46" s="176" t="s">
        <v>190</v>
      </c>
      <c r="F46" s="176" t="s">
        <v>191</v>
      </c>
    </row>
    <row r="47" spans="1:4" ht="12.75">
      <c r="A47" s="176"/>
      <c r="D47" s="176"/>
    </row>
    <row r="48" spans="2:6" ht="12.75">
      <c r="B48" s="181" t="s">
        <v>305</v>
      </c>
      <c r="C48" s="180"/>
      <c r="D48" s="180"/>
      <c r="E48" s="180"/>
      <c r="F48" s="180"/>
    </row>
    <row r="49" spans="1:7" ht="12.75">
      <c r="A49" s="177">
        <v>7</v>
      </c>
      <c r="B49" s="166" t="s">
        <v>16</v>
      </c>
      <c r="F49" s="166">
        <v>1075880</v>
      </c>
      <c r="G49" s="176"/>
    </row>
    <row r="50" spans="1:7" ht="12.75">
      <c r="A50" s="175" t="s">
        <v>77</v>
      </c>
      <c r="B50" s="166" t="s">
        <v>17</v>
      </c>
      <c r="F50" s="166">
        <v>864150</v>
      </c>
      <c r="G50" s="176"/>
    </row>
    <row r="51" spans="1:6" ht="12.75">
      <c r="A51" s="177">
        <v>8</v>
      </c>
      <c r="B51" s="166" t="s">
        <v>19</v>
      </c>
      <c r="F51" s="166">
        <v>747121</v>
      </c>
    </row>
    <row r="52" spans="1:6" ht="12.75">
      <c r="A52" s="177">
        <v>9</v>
      </c>
      <c r="B52" s="166" t="s">
        <v>20</v>
      </c>
      <c r="F52" s="166">
        <v>166795</v>
      </c>
    </row>
    <row r="54" spans="2:3" ht="12.75">
      <c r="B54" s="181" t="s">
        <v>306</v>
      </c>
      <c r="C54" s="180"/>
    </row>
    <row r="55" spans="1:8" ht="12.75">
      <c r="A55" s="177">
        <v>10</v>
      </c>
      <c r="B55" s="166" t="s">
        <v>265</v>
      </c>
      <c r="F55" s="166">
        <v>147734</v>
      </c>
      <c r="G55" s="178" t="s">
        <v>359</v>
      </c>
      <c r="H55" s="179"/>
    </row>
    <row r="56" spans="1:6" ht="12.75">
      <c r="A56" s="175" t="s">
        <v>83</v>
      </c>
      <c r="B56" s="166" t="s">
        <v>266</v>
      </c>
      <c r="F56" s="166">
        <v>147734</v>
      </c>
    </row>
    <row r="57" spans="1:6" ht="12.75">
      <c r="A57" s="175" t="s">
        <v>268</v>
      </c>
      <c r="B57" s="713" t="s">
        <v>269</v>
      </c>
      <c r="C57" s="713"/>
      <c r="D57" s="713"/>
      <c r="E57" s="713"/>
      <c r="F57" s="166">
        <v>0</v>
      </c>
    </row>
    <row r="58" spans="1:6" ht="12.75">
      <c r="A58" s="177">
        <v>11</v>
      </c>
      <c r="B58" s="166" t="s">
        <v>270</v>
      </c>
      <c r="F58" s="166">
        <v>396949</v>
      </c>
    </row>
    <row r="59" spans="1:6" ht="12.75">
      <c r="A59" s="176" t="s">
        <v>85</v>
      </c>
      <c r="B59" s="166" t="s">
        <v>271</v>
      </c>
      <c r="F59" s="166">
        <v>267248</v>
      </c>
    </row>
    <row r="60" spans="1:6" ht="12.75">
      <c r="A60" s="176" t="s">
        <v>86</v>
      </c>
      <c r="B60" s="166" t="s">
        <v>22</v>
      </c>
      <c r="F60" s="166">
        <v>129701</v>
      </c>
    </row>
    <row r="61" spans="1:6" ht="12.75">
      <c r="A61" s="177">
        <v>12</v>
      </c>
      <c r="B61" s="166" t="s">
        <v>272</v>
      </c>
      <c r="F61" s="166">
        <v>13565</v>
      </c>
    </row>
    <row r="62" spans="1:6" ht="12.75">
      <c r="A62" s="177">
        <v>13</v>
      </c>
      <c r="B62" s="166" t="s">
        <v>273</v>
      </c>
      <c r="F62" s="166">
        <v>15204</v>
      </c>
    </row>
    <row r="63" spans="1:6" ht="12.75">
      <c r="A63" s="177">
        <v>14</v>
      </c>
      <c r="B63" s="166" t="s">
        <v>402</v>
      </c>
      <c r="F63" s="166">
        <v>366961</v>
      </c>
    </row>
    <row r="64" spans="1:8" ht="12.75">
      <c r="A64" s="175" t="s">
        <v>90</v>
      </c>
      <c r="B64" s="166" t="s">
        <v>274</v>
      </c>
      <c r="F64" s="166">
        <v>366961</v>
      </c>
      <c r="G64" s="178" t="s">
        <v>360</v>
      </c>
      <c r="H64" s="179"/>
    </row>
    <row r="65" spans="1:7" ht="12.75">
      <c r="A65" s="177">
        <v>15</v>
      </c>
      <c r="B65" s="166" t="s">
        <v>192</v>
      </c>
      <c r="F65" s="166">
        <v>26961</v>
      </c>
      <c r="G65" s="176"/>
    </row>
    <row r="66" spans="1:6" ht="12.75">
      <c r="A66" s="177">
        <v>16</v>
      </c>
      <c r="B66" s="166" t="s">
        <v>23</v>
      </c>
      <c r="F66" s="166">
        <v>0</v>
      </c>
    </row>
    <row r="68" spans="1:6" ht="12.75">
      <c r="A68" s="177">
        <v>17</v>
      </c>
      <c r="B68" s="166" t="s">
        <v>24</v>
      </c>
      <c r="F68" s="166">
        <v>4975</v>
      </c>
    </row>
    <row r="69" spans="1:6" ht="40.5" customHeight="1">
      <c r="A69" s="177">
        <v>18</v>
      </c>
      <c r="B69" s="166" t="s">
        <v>25</v>
      </c>
      <c r="F69" s="166">
        <v>0</v>
      </c>
    </row>
    <row r="70" spans="1:6" ht="12.75">
      <c r="A70" s="177">
        <v>19</v>
      </c>
      <c r="B70" s="166" t="s">
        <v>26</v>
      </c>
      <c r="F70" s="166">
        <v>85636</v>
      </c>
    </row>
    <row r="71" spans="1:6" ht="12.75">
      <c r="A71" s="177">
        <v>20</v>
      </c>
      <c r="B71" s="166" t="s">
        <v>193</v>
      </c>
      <c r="F71" s="166">
        <v>37627</v>
      </c>
    </row>
    <row r="72" spans="1:6" ht="12.75">
      <c r="A72" s="177">
        <v>21</v>
      </c>
      <c r="B72" s="166" t="s">
        <v>28</v>
      </c>
      <c r="F72" s="166">
        <v>88441</v>
      </c>
    </row>
    <row r="73" spans="1:6" ht="12.75">
      <c r="A73" s="177">
        <v>22</v>
      </c>
      <c r="B73" s="172" t="s">
        <v>194</v>
      </c>
      <c r="F73" s="166">
        <v>3173849</v>
      </c>
    </row>
    <row r="74" spans="1:6" ht="12.75">
      <c r="A74" s="175" t="s">
        <v>101</v>
      </c>
      <c r="B74" s="166" t="s">
        <v>29</v>
      </c>
      <c r="F74" s="166">
        <v>0</v>
      </c>
    </row>
    <row r="75" spans="1:6" ht="12.75">
      <c r="A75" s="177">
        <v>23</v>
      </c>
      <c r="B75" s="172" t="s">
        <v>289</v>
      </c>
      <c r="F75" s="166">
        <v>3173849</v>
      </c>
    </row>
    <row r="76" ht="12.75">
      <c r="A76" s="176"/>
    </row>
    <row r="77" ht="12.75">
      <c r="A77" s="176"/>
    </row>
    <row r="78" ht="12.75">
      <c r="A78" s="168" t="s">
        <v>404</v>
      </c>
    </row>
    <row r="80" spans="1:6" ht="12.75">
      <c r="A80" s="176" t="s">
        <v>195</v>
      </c>
      <c r="C80" s="182" t="s">
        <v>190</v>
      </c>
      <c r="E80" s="176" t="s">
        <v>6</v>
      </c>
      <c r="F80" s="176" t="s">
        <v>196</v>
      </c>
    </row>
    <row r="82" spans="2:5" ht="12.75">
      <c r="B82" s="181" t="s">
        <v>197</v>
      </c>
      <c r="C82" s="181"/>
      <c r="D82" s="181"/>
      <c r="E82" s="180"/>
    </row>
    <row r="83" spans="2:5" ht="12.75">
      <c r="B83" s="181" t="s">
        <v>198</v>
      </c>
      <c r="C83" s="181"/>
      <c r="D83" s="181"/>
      <c r="E83" s="180"/>
    </row>
    <row r="84" spans="2:5" ht="12.75">
      <c r="B84" s="181" t="s">
        <v>199</v>
      </c>
      <c r="C84" s="181"/>
      <c r="D84" s="181"/>
      <c r="E84" s="180"/>
    </row>
    <row r="85" spans="2:5" ht="12.75">
      <c r="B85" s="181" t="s">
        <v>308</v>
      </c>
      <c r="C85" s="181"/>
      <c r="D85" s="181"/>
      <c r="E85" s="180"/>
    </row>
    <row r="86" spans="1:6" ht="12.75">
      <c r="A86" s="177">
        <v>24</v>
      </c>
      <c r="B86" s="166" t="s">
        <v>275</v>
      </c>
      <c r="E86" s="166">
        <v>5790</v>
      </c>
      <c r="F86" s="166">
        <v>925617</v>
      </c>
    </row>
    <row r="87" spans="1:7" ht="12.75">
      <c r="A87" s="176" t="s">
        <v>104</v>
      </c>
      <c r="B87" s="166" t="s">
        <v>276</v>
      </c>
      <c r="E87" s="166">
        <v>5405</v>
      </c>
      <c r="F87" s="166">
        <v>794310</v>
      </c>
      <c r="G87" s="183"/>
    </row>
    <row r="88" spans="1:9" ht="12.75">
      <c r="A88" s="176" t="s">
        <v>106</v>
      </c>
      <c r="B88" s="166" t="s">
        <v>405</v>
      </c>
      <c r="E88" s="166" t="s">
        <v>335</v>
      </c>
      <c r="F88" s="176" t="s">
        <v>200</v>
      </c>
      <c r="G88" s="714" t="s">
        <v>361</v>
      </c>
      <c r="H88" s="714"/>
      <c r="I88" s="714"/>
    </row>
    <row r="89" spans="1:9" ht="12.75">
      <c r="A89" s="176" t="s">
        <v>107</v>
      </c>
      <c r="B89" s="166" t="s">
        <v>406</v>
      </c>
      <c r="E89" s="166" t="s">
        <v>335</v>
      </c>
      <c r="F89" s="176" t="s">
        <v>200</v>
      </c>
      <c r="G89" s="714" t="s">
        <v>361</v>
      </c>
      <c r="H89" s="714"/>
      <c r="I89" s="714"/>
    </row>
    <row r="90" spans="1:6" ht="12.75">
      <c r="A90" s="176" t="s">
        <v>108</v>
      </c>
      <c r="B90" s="166" t="s">
        <v>33</v>
      </c>
      <c r="E90" s="166">
        <v>289</v>
      </c>
      <c r="F90" s="166">
        <v>115007</v>
      </c>
    </row>
    <row r="91" spans="1:6" ht="12.75">
      <c r="A91" s="176" t="s">
        <v>109</v>
      </c>
      <c r="B91" s="166" t="s">
        <v>277</v>
      </c>
      <c r="E91" s="166">
        <v>96</v>
      </c>
      <c r="F91" s="166">
        <v>16300</v>
      </c>
    </row>
    <row r="92" spans="1:6" ht="12.75">
      <c r="A92" s="176" t="s">
        <v>110</v>
      </c>
      <c r="B92" s="166" t="s">
        <v>278</v>
      </c>
      <c r="E92" s="166">
        <v>0</v>
      </c>
      <c r="F92" s="166" t="s">
        <v>335</v>
      </c>
    </row>
    <row r="93" spans="1:6" ht="12.75">
      <c r="A93" s="176" t="s">
        <v>111</v>
      </c>
      <c r="B93" s="166" t="s">
        <v>279</v>
      </c>
      <c r="E93" s="166">
        <v>5822</v>
      </c>
      <c r="F93" s="176" t="s">
        <v>200</v>
      </c>
    </row>
    <row r="94" spans="1:6" ht="12.75">
      <c r="A94" s="177">
        <v>25</v>
      </c>
      <c r="B94" s="713" t="s">
        <v>280</v>
      </c>
      <c r="C94" s="713"/>
      <c r="D94" s="713"/>
      <c r="E94" s="166" t="s">
        <v>335</v>
      </c>
      <c r="F94" s="166" t="s">
        <v>335</v>
      </c>
    </row>
    <row r="95" spans="1:7" ht="12.75">
      <c r="A95" s="176" t="s">
        <v>105</v>
      </c>
      <c r="B95" s="713" t="s">
        <v>281</v>
      </c>
      <c r="C95" s="713"/>
      <c r="D95" s="713"/>
      <c r="E95" s="166" t="s">
        <v>335</v>
      </c>
      <c r="F95" s="166">
        <v>4197</v>
      </c>
      <c r="G95" s="183" t="s">
        <v>362</v>
      </c>
    </row>
    <row r="96" spans="1:6" ht="12.75">
      <c r="A96" s="177">
        <v>26</v>
      </c>
      <c r="B96" s="166" t="s">
        <v>309</v>
      </c>
      <c r="E96" s="166">
        <v>237</v>
      </c>
      <c r="F96" s="166">
        <v>66660</v>
      </c>
    </row>
    <row r="97" ht="12.75">
      <c r="B97" s="166" t="s">
        <v>310</v>
      </c>
    </row>
    <row r="99" spans="2:9" ht="12.75">
      <c r="B99" s="181" t="s">
        <v>201</v>
      </c>
      <c r="C99" s="181"/>
      <c r="D99" s="181"/>
      <c r="G99" s="184" t="s">
        <v>363</v>
      </c>
      <c r="H99" s="183"/>
      <c r="I99" s="183"/>
    </row>
    <row r="100" spans="2:4" ht="12.75">
      <c r="B100" s="181" t="s">
        <v>311</v>
      </c>
      <c r="C100" s="181"/>
      <c r="D100" s="181"/>
    </row>
    <row r="101" spans="1:7" ht="12.75">
      <c r="A101" s="177">
        <v>27</v>
      </c>
      <c r="B101" s="166" t="s">
        <v>409</v>
      </c>
      <c r="E101" s="166">
        <v>0</v>
      </c>
      <c r="F101" s="166">
        <v>1686</v>
      </c>
      <c r="G101" s="183" t="s">
        <v>364</v>
      </c>
    </row>
    <row r="102" spans="1:6" ht="12.75">
      <c r="A102" s="175" t="s">
        <v>312</v>
      </c>
      <c r="B102" s="172" t="s">
        <v>290</v>
      </c>
      <c r="E102" s="166">
        <v>0</v>
      </c>
      <c r="F102" s="166">
        <v>684</v>
      </c>
    </row>
    <row r="103" spans="1:6" ht="12.75">
      <c r="A103" s="176" t="s">
        <v>313</v>
      </c>
      <c r="B103" s="172" t="s">
        <v>291</v>
      </c>
      <c r="E103" s="166">
        <v>0</v>
      </c>
      <c r="F103" s="166">
        <v>500</v>
      </c>
    </row>
    <row r="104" spans="1:7" ht="12.75">
      <c r="A104" s="177">
        <v>28</v>
      </c>
      <c r="B104" s="166" t="s">
        <v>314</v>
      </c>
      <c r="E104" s="166" t="s">
        <v>335</v>
      </c>
      <c r="F104" s="166" t="s">
        <v>335</v>
      </c>
      <c r="G104" s="183" t="s">
        <v>365</v>
      </c>
    </row>
    <row r="105" spans="1:10" ht="12.75">
      <c r="A105" s="177">
        <v>29</v>
      </c>
      <c r="B105" s="166" t="s">
        <v>366</v>
      </c>
      <c r="E105" s="176">
        <v>1306</v>
      </c>
      <c r="F105" s="166">
        <v>13077</v>
      </c>
      <c r="G105" s="185" t="s">
        <v>367</v>
      </c>
      <c r="H105" s="174"/>
      <c r="I105" s="174"/>
      <c r="J105" s="174"/>
    </row>
    <row r="106" spans="1:14" ht="12.75">
      <c r="A106" s="177"/>
      <c r="E106" s="176"/>
      <c r="G106" s="185" t="s">
        <v>368</v>
      </c>
      <c r="H106" s="185"/>
      <c r="I106" s="185"/>
      <c r="J106" s="185"/>
      <c r="K106" s="183"/>
      <c r="L106" s="183"/>
      <c r="M106" s="183"/>
      <c r="N106" s="183"/>
    </row>
    <row r="107" spans="1:6" ht="12.75">
      <c r="A107" s="177">
        <v>30</v>
      </c>
      <c r="B107" s="713" t="s">
        <v>315</v>
      </c>
      <c r="C107" s="713"/>
      <c r="E107" s="166">
        <v>0</v>
      </c>
      <c r="F107" s="166">
        <v>872147</v>
      </c>
    </row>
    <row r="108" ht="12.75">
      <c r="A108" s="177"/>
    </row>
    <row r="109" spans="1:6" ht="12.75">
      <c r="A109" s="177">
        <v>31</v>
      </c>
      <c r="B109" s="166" t="s">
        <v>35</v>
      </c>
      <c r="E109" s="166" t="s">
        <v>335</v>
      </c>
      <c r="F109" s="166" t="s">
        <v>335</v>
      </c>
    </row>
    <row r="111" spans="1:6" ht="12.75">
      <c r="A111" s="177">
        <v>32</v>
      </c>
      <c r="B111" s="166" t="s">
        <v>202</v>
      </c>
      <c r="E111" s="166">
        <v>10</v>
      </c>
      <c r="F111" s="166">
        <v>348</v>
      </c>
    </row>
    <row r="112" ht="12.75">
      <c r="A112" s="177"/>
    </row>
    <row r="113" spans="1:6" ht="12.75">
      <c r="A113" s="177">
        <v>33</v>
      </c>
      <c r="B113" s="166" t="s">
        <v>203</v>
      </c>
      <c r="E113" s="166" t="s">
        <v>335</v>
      </c>
      <c r="F113" s="166" t="s">
        <v>335</v>
      </c>
    </row>
    <row r="114" ht="12.75">
      <c r="A114" s="177"/>
    </row>
    <row r="115" spans="1:6" ht="12.75">
      <c r="A115" s="177">
        <v>34</v>
      </c>
      <c r="B115" s="166" t="s">
        <v>316</v>
      </c>
      <c r="E115" s="166">
        <v>0</v>
      </c>
      <c r="F115" s="166">
        <v>24002</v>
      </c>
    </row>
    <row r="117" spans="1:6" ht="12.75">
      <c r="A117" s="177">
        <v>35</v>
      </c>
      <c r="B117" s="713" t="s">
        <v>317</v>
      </c>
      <c r="C117" s="713"/>
      <c r="D117" s="713"/>
      <c r="E117" s="166">
        <v>147</v>
      </c>
      <c r="F117" s="166">
        <v>5506</v>
      </c>
    </row>
    <row r="118" ht="12.75">
      <c r="A118" s="177"/>
    </row>
    <row r="119" spans="1:6" ht="12.75">
      <c r="A119" s="177">
        <v>36</v>
      </c>
      <c r="B119" s="166" t="s">
        <v>318</v>
      </c>
      <c r="E119" s="166">
        <v>12</v>
      </c>
      <c r="F119" s="166">
        <v>1068</v>
      </c>
    </row>
    <row r="121" spans="1:6" ht="12.75">
      <c r="A121" s="177">
        <v>37</v>
      </c>
      <c r="B121" s="166" t="s">
        <v>41</v>
      </c>
      <c r="E121" s="166" t="s">
        <v>335</v>
      </c>
      <c r="F121" s="166" t="s">
        <v>335</v>
      </c>
    </row>
    <row r="124" ht="12.75">
      <c r="A124" s="172" t="s">
        <v>407</v>
      </c>
    </row>
    <row r="125" ht="12.75">
      <c r="A125" s="172"/>
    </row>
    <row r="126" spans="1:6" ht="12.75">
      <c r="A126" s="172"/>
      <c r="F126" s="176" t="s">
        <v>184</v>
      </c>
    </row>
    <row r="128" ht="12.75">
      <c r="B128" s="181" t="s">
        <v>319</v>
      </c>
    </row>
    <row r="129" spans="1:6" ht="12.75">
      <c r="A129" s="177">
        <v>38</v>
      </c>
      <c r="B129" s="166" t="s">
        <v>45</v>
      </c>
      <c r="F129" s="166">
        <v>74431</v>
      </c>
    </row>
    <row r="130" spans="1:6" ht="12.75">
      <c r="A130" s="177">
        <v>39</v>
      </c>
      <c r="B130" s="166" t="s">
        <v>46</v>
      </c>
      <c r="F130" s="166">
        <v>78308</v>
      </c>
    </row>
    <row r="131" spans="1:6" ht="12.75">
      <c r="A131" s="177">
        <v>40</v>
      </c>
      <c r="B131" s="166" t="s">
        <v>47</v>
      </c>
      <c r="F131" s="166" t="s">
        <v>335</v>
      </c>
    </row>
    <row r="132" spans="1:6" ht="12.75">
      <c r="A132" s="177">
        <v>41</v>
      </c>
      <c r="B132" s="166" t="s">
        <v>204</v>
      </c>
      <c r="F132" s="166">
        <v>74784</v>
      </c>
    </row>
    <row r="134" spans="2:5" ht="12.75">
      <c r="B134" s="181" t="s">
        <v>205</v>
      </c>
      <c r="C134" s="181"/>
      <c r="D134" s="181"/>
      <c r="E134" s="181"/>
    </row>
    <row r="135" spans="2:9" ht="12.75">
      <c r="B135" s="181" t="s">
        <v>320</v>
      </c>
      <c r="C135" s="181"/>
      <c r="D135" s="181"/>
      <c r="E135" s="181"/>
      <c r="G135" s="183"/>
      <c r="H135" s="183"/>
      <c r="I135" s="183"/>
    </row>
    <row r="136" spans="1:6" ht="12.75">
      <c r="A136" s="177">
        <v>42</v>
      </c>
      <c r="B136" s="166" t="s">
        <v>206</v>
      </c>
      <c r="F136" s="166">
        <v>2332</v>
      </c>
    </row>
    <row r="137" spans="1:6" ht="12.75">
      <c r="A137" s="177">
        <v>43</v>
      </c>
      <c r="B137" s="166" t="s">
        <v>207</v>
      </c>
      <c r="F137" s="166">
        <v>2090</v>
      </c>
    </row>
    <row r="138" spans="1:9" ht="12.75">
      <c r="A138" s="177">
        <v>44</v>
      </c>
      <c r="B138" s="172" t="s">
        <v>161</v>
      </c>
      <c r="F138" s="166">
        <v>4422</v>
      </c>
      <c r="G138" s="714" t="s">
        <v>282</v>
      </c>
      <c r="H138" s="713"/>
      <c r="I138" s="713"/>
    </row>
    <row r="139" spans="1:9" ht="12.75">
      <c r="A139" s="176" t="s">
        <v>321</v>
      </c>
      <c r="B139" s="166" t="s">
        <v>208</v>
      </c>
      <c r="F139" s="166">
        <v>3121</v>
      </c>
      <c r="G139" s="714" t="s">
        <v>322</v>
      </c>
      <c r="H139" s="713"/>
      <c r="I139" s="713"/>
    </row>
    <row r="140" spans="1:9" ht="12.75">
      <c r="A140" s="176" t="s">
        <v>323</v>
      </c>
      <c r="B140" s="166" t="s">
        <v>209</v>
      </c>
      <c r="F140" s="166">
        <v>298</v>
      </c>
      <c r="G140" s="714" t="s">
        <v>322</v>
      </c>
      <c r="H140" s="713"/>
      <c r="I140" s="713"/>
    </row>
    <row r="141" spans="1:7" ht="12.75">
      <c r="A141" s="177">
        <v>45</v>
      </c>
      <c r="B141" s="713" t="s">
        <v>283</v>
      </c>
      <c r="C141" s="713"/>
      <c r="D141" s="713"/>
      <c r="E141" s="713"/>
      <c r="F141" s="166">
        <v>7721</v>
      </c>
      <c r="G141" s="183" t="s">
        <v>284</v>
      </c>
    </row>
    <row r="143" spans="2:5" ht="12.75">
      <c r="B143" s="181" t="s">
        <v>210</v>
      </c>
      <c r="C143" s="181"/>
      <c r="D143" s="181"/>
      <c r="E143" s="181"/>
    </row>
    <row r="144" spans="2:9" ht="12.75">
      <c r="B144" s="181" t="s">
        <v>324</v>
      </c>
      <c r="C144" s="181"/>
      <c r="D144" s="181"/>
      <c r="E144" s="181"/>
      <c r="G144" s="183"/>
      <c r="H144" s="183"/>
      <c r="I144" s="183"/>
    </row>
    <row r="145" spans="1:6" ht="12.75">
      <c r="A145" s="177">
        <v>46</v>
      </c>
      <c r="B145" s="166" t="s">
        <v>206</v>
      </c>
      <c r="F145" s="166">
        <v>370</v>
      </c>
    </row>
    <row r="146" spans="1:6" ht="12.75">
      <c r="A146" s="177">
        <v>47</v>
      </c>
      <c r="B146" s="166" t="s">
        <v>207</v>
      </c>
      <c r="F146" s="166">
        <v>1139</v>
      </c>
    </row>
    <row r="147" spans="1:9" ht="12.75">
      <c r="A147" s="177">
        <v>48</v>
      </c>
      <c r="B147" s="172" t="s">
        <v>161</v>
      </c>
      <c r="F147" s="166">
        <v>1509</v>
      </c>
      <c r="G147" s="714" t="s">
        <v>282</v>
      </c>
      <c r="H147" s="713"/>
      <c r="I147" s="713"/>
    </row>
    <row r="148" spans="1:9" ht="12.75">
      <c r="A148" s="176" t="s">
        <v>325</v>
      </c>
      <c r="B148" s="166" t="s">
        <v>211</v>
      </c>
      <c r="F148" s="166">
        <v>790</v>
      </c>
      <c r="G148" s="714" t="s">
        <v>326</v>
      </c>
      <c r="H148" s="713"/>
      <c r="I148" s="713"/>
    </row>
    <row r="149" spans="1:9" ht="12.75">
      <c r="A149" s="176" t="s">
        <v>327</v>
      </c>
      <c r="B149" s="166" t="s">
        <v>212</v>
      </c>
      <c r="F149" s="166">
        <v>315</v>
      </c>
      <c r="G149" s="714" t="s">
        <v>326</v>
      </c>
      <c r="H149" s="713"/>
      <c r="I149" s="713"/>
    </row>
    <row r="150" spans="1:7" ht="12.75">
      <c r="A150" s="177">
        <v>49</v>
      </c>
      <c r="B150" s="713" t="s">
        <v>285</v>
      </c>
      <c r="C150" s="713"/>
      <c r="D150" s="713"/>
      <c r="F150" s="166">
        <v>5405</v>
      </c>
      <c r="G150" s="183" t="s">
        <v>286</v>
      </c>
    </row>
    <row r="152" spans="2:4" ht="12.75">
      <c r="B152" s="181" t="s">
        <v>369</v>
      </c>
      <c r="C152" s="181"/>
      <c r="D152" s="181"/>
    </row>
    <row r="153" spans="1:6" ht="12.75">
      <c r="A153" s="177">
        <v>50</v>
      </c>
      <c r="B153" s="166" t="s">
        <v>213</v>
      </c>
      <c r="F153" s="166">
        <v>423</v>
      </c>
    </row>
    <row r="154" spans="1:6" ht="12.75">
      <c r="A154" s="177">
        <v>51</v>
      </c>
      <c r="B154" s="166" t="s">
        <v>214</v>
      </c>
      <c r="F154" s="166">
        <v>3569</v>
      </c>
    </row>
    <row r="155" spans="1:6" ht="12.75">
      <c r="A155" s="177">
        <v>52</v>
      </c>
      <c r="B155" s="166" t="s">
        <v>287</v>
      </c>
      <c r="F155" s="166">
        <v>620</v>
      </c>
    </row>
    <row r="156" spans="1:6" ht="12.75">
      <c r="A156" s="177">
        <v>53</v>
      </c>
      <c r="B156" s="166" t="s">
        <v>215</v>
      </c>
      <c r="F156" s="166">
        <v>762</v>
      </c>
    </row>
    <row r="157" spans="2:4" ht="12.75">
      <c r="B157" s="713" t="s">
        <v>288</v>
      </c>
      <c r="C157" s="713"/>
      <c r="D157" s="713"/>
    </row>
    <row r="158" spans="1:9" ht="12.75">
      <c r="A158" s="177">
        <v>54</v>
      </c>
      <c r="B158" s="166" t="s">
        <v>215</v>
      </c>
      <c r="F158" s="166">
        <v>98</v>
      </c>
      <c r="G158" s="185" t="s">
        <v>370</v>
      </c>
      <c r="H158" s="174"/>
      <c r="I158" s="174"/>
    </row>
    <row r="159" spans="2:9" ht="12.75">
      <c r="B159" s="166" t="s">
        <v>216</v>
      </c>
      <c r="G159" s="185" t="s">
        <v>371</v>
      </c>
      <c r="H159" s="174"/>
      <c r="I159" s="174"/>
    </row>
    <row r="161" ht="12.75">
      <c r="A161" s="172" t="s">
        <v>408</v>
      </c>
    </row>
    <row r="163" spans="1:6" ht="12.75">
      <c r="A163" s="176" t="s">
        <v>195</v>
      </c>
      <c r="C163" s="176" t="s">
        <v>190</v>
      </c>
      <c r="F163" s="176" t="s">
        <v>184</v>
      </c>
    </row>
    <row r="165" spans="1:6" ht="12.75">
      <c r="A165" s="177">
        <v>55</v>
      </c>
      <c r="B165" s="166" t="s">
        <v>63</v>
      </c>
      <c r="F165" s="166">
        <v>65</v>
      </c>
    </row>
    <row r="166" spans="1:6" ht="12.75">
      <c r="A166" s="177">
        <v>56</v>
      </c>
      <c r="B166" s="166" t="s">
        <v>217</v>
      </c>
      <c r="F166" s="166">
        <v>106</v>
      </c>
    </row>
    <row r="167" ht="12.75">
      <c r="B167" s="166" t="s">
        <v>218</v>
      </c>
    </row>
    <row r="168" spans="1:6" ht="12.75">
      <c r="A168" s="177">
        <v>57</v>
      </c>
      <c r="B168" s="166" t="s">
        <v>65</v>
      </c>
      <c r="F168" s="166">
        <v>26850</v>
      </c>
    </row>
    <row r="169" spans="1:7" ht="12.75">
      <c r="A169" s="177">
        <v>58</v>
      </c>
      <c r="B169" s="166" t="s">
        <v>66</v>
      </c>
      <c r="F169" s="166">
        <v>740</v>
      </c>
      <c r="G169" s="185" t="s">
        <v>372</v>
      </c>
    </row>
    <row r="171" spans="1:2" ht="15">
      <c r="A171" s="186" t="s">
        <v>373</v>
      </c>
      <c r="B171" s="187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brenda.gianni@csueastbay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190" customWidth="1"/>
    <col min="4" max="4" width="12.00390625" style="190" customWidth="1"/>
    <col min="5" max="5" width="11.7109375" style="190" customWidth="1"/>
    <col min="6" max="6" width="12.00390625" style="190" customWidth="1"/>
    <col min="7" max="16384" width="11.421875" style="190" customWidth="1"/>
  </cols>
  <sheetData>
    <row r="1" spans="1:3" ht="18">
      <c r="A1" s="188" t="s">
        <v>171</v>
      </c>
      <c r="B1" s="189"/>
      <c r="C1" s="189"/>
    </row>
    <row r="2" spans="1:3" ht="18">
      <c r="A2" s="189" t="s">
        <v>172</v>
      </c>
      <c r="B2" s="189"/>
      <c r="C2" s="189"/>
    </row>
    <row r="3" spans="1:3" ht="18">
      <c r="A3" s="191" t="s">
        <v>393</v>
      </c>
      <c r="B3" s="189"/>
      <c r="C3" s="189" t="s">
        <v>394</v>
      </c>
    </row>
    <row r="5" spans="1:5" ht="12.75">
      <c r="A5" s="192" t="s">
        <v>173</v>
      </c>
      <c r="B5" s="193" t="s">
        <v>421</v>
      </c>
      <c r="C5" s="194"/>
      <c r="D5" s="194"/>
      <c r="E5" s="195"/>
    </row>
    <row r="7" spans="1:5" ht="12.75">
      <c r="A7" s="196" t="s">
        <v>174</v>
      </c>
      <c r="C7" s="193" t="s">
        <v>422</v>
      </c>
      <c r="D7" s="194"/>
      <c r="E7" s="195"/>
    </row>
    <row r="9" spans="1:5" ht="12.75">
      <c r="A9" s="196" t="s">
        <v>176</v>
      </c>
      <c r="C9" s="193" t="s">
        <v>423</v>
      </c>
      <c r="D9" s="194"/>
      <c r="E9" s="195"/>
    </row>
    <row r="11" spans="1:3" ht="12.75">
      <c r="A11" s="196" t="s">
        <v>178</v>
      </c>
      <c r="B11" s="193" t="s">
        <v>333</v>
      </c>
      <c r="C11" s="195"/>
    </row>
    <row r="13" spans="1:3" ht="12.75">
      <c r="A13" s="196" t="s">
        <v>179</v>
      </c>
      <c r="B13" s="193" t="s">
        <v>334</v>
      </c>
      <c r="C13" s="195"/>
    </row>
    <row r="15" spans="1:4" ht="15">
      <c r="A15" s="196" t="s">
        <v>180</v>
      </c>
      <c r="C15" s="1" t="s">
        <v>226</v>
      </c>
      <c r="D15" s="195"/>
    </row>
    <row r="18" ht="12.75">
      <c r="A18" s="196" t="s">
        <v>261</v>
      </c>
    </row>
    <row r="19" spans="1:6" ht="12.75">
      <c r="A19" s="197" t="s">
        <v>262</v>
      </c>
      <c r="B19" s="198"/>
      <c r="C19" s="198"/>
      <c r="D19" s="198"/>
      <c r="E19" s="198"/>
      <c r="F19" s="198"/>
    </row>
    <row r="20" spans="1:6" ht="12.75">
      <c r="A20" s="694" t="s">
        <v>263</v>
      </c>
      <c r="B20" s="695"/>
      <c r="C20" s="695"/>
      <c r="D20" s="695"/>
      <c r="E20" s="695"/>
      <c r="F20" s="695"/>
    </row>
    <row r="21" spans="1:6" ht="12.75">
      <c r="A21" s="694" t="s">
        <v>374</v>
      </c>
      <c r="B21" s="695"/>
      <c r="C21" s="695"/>
      <c r="D21" s="695"/>
      <c r="E21" s="695"/>
      <c r="F21" s="695"/>
    </row>
    <row r="23" ht="12.75">
      <c r="A23" s="196" t="s">
        <v>397</v>
      </c>
    </row>
    <row r="24" ht="12.75">
      <c r="A24" s="196"/>
    </row>
    <row r="25" spans="1:6" ht="12.75">
      <c r="A25" s="201" t="s">
        <v>182</v>
      </c>
      <c r="C25" s="202" t="s">
        <v>183</v>
      </c>
      <c r="F25" s="202" t="s">
        <v>184</v>
      </c>
    </row>
    <row r="27" spans="1:6" ht="12.75">
      <c r="A27" s="203">
        <v>1</v>
      </c>
      <c r="B27" s="190" t="s">
        <v>185</v>
      </c>
      <c r="F27" s="190">
        <v>0</v>
      </c>
    </row>
    <row r="28" ht="12.75">
      <c r="A28" s="203"/>
    </row>
    <row r="30" ht="12.75">
      <c r="A30" s="192" t="s">
        <v>398</v>
      </c>
    </row>
    <row r="32" spans="1:6" ht="12.75">
      <c r="A32" s="202" t="s">
        <v>182</v>
      </c>
      <c r="C32" s="202" t="s">
        <v>186</v>
      </c>
      <c r="F32" s="202" t="s">
        <v>187</v>
      </c>
    </row>
    <row r="33" spans="1:6" ht="12.75">
      <c r="A33" s="202"/>
      <c r="C33" s="202"/>
      <c r="F33" s="202"/>
    </row>
    <row r="34" spans="1:6" ht="12.75">
      <c r="A34" s="203">
        <v>2</v>
      </c>
      <c r="B34" s="190" t="s">
        <v>188</v>
      </c>
      <c r="F34" s="190">
        <v>22.61</v>
      </c>
    </row>
    <row r="35" spans="1:6" ht="12.75">
      <c r="A35" s="201" t="s">
        <v>70</v>
      </c>
      <c r="B35" s="190" t="s">
        <v>11</v>
      </c>
      <c r="F35" s="190">
        <v>20.61</v>
      </c>
    </row>
    <row r="36" spans="1:6" ht="12.75">
      <c r="A36" s="201" t="s">
        <v>71</v>
      </c>
      <c r="B36" s="190" t="s">
        <v>12</v>
      </c>
      <c r="F36" s="190">
        <v>2</v>
      </c>
    </row>
    <row r="37" spans="1:6" ht="12.75">
      <c r="A37" s="203">
        <v>3</v>
      </c>
      <c r="B37" s="190" t="s">
        <v>13</v>
      </c>
      <c r="F37" s="190">
        <v>44.05</v>
      </c>
    </row>
    <row r="38" spans="1:8" ht="12.75">
      <c r="A38" s="201" t="s">
        <v>73</v>
      </c>
      <c r="B38" s="190" t="s">
        <v>14</v>
      </c>
      <c r="F38" s="190">
        <v>42.3</v>
      </c>
      <c r="G38" s="204" t="s">
        <v>358</v>
      </c>
      <c r="H38" s="205"/>
    </row>
    <row r="39" spans="1:8" ht="12.75">
      <c r="A39" s="203">
        <v>4</v>
      </c>
      <c r="B39" s="693" t="s">
        <v>264</v>
      </c>
      <c r="C39" s="693"/>
      <c r="D39" s="693"/>
      <c r="E39" s="693"/>
      <c r="F39" s="190">
        <v>0</v>
      </c>
      <c r="G39" s="206"/>
      <c r="H39" s="206"/>
    </row>
    <row r="40" spans="1:6" ht="12.75">
      <c r="A40" s="203">
        <v>5</v>
      </c>
      <c r="B40" s="190" t="s">
        <v>15</v>
      </c>
      <c r="F40" s="190">
        <v>33.26</v>
      </c>
    </row>
    <row r="41" spans="1:6" ht="12.75">
      <c r="A41" s="203">
        <v>6</v>
      </c>
      <c r="B41" s="196" t="s">
        <v>189</v>
      </c>
      <c r="F41" s="190">
        <v>99.92</v>
      </c>
    </row>
    <row r="44" ht="12.75">
      <c r="A44" s="196" t="s">
        <v>399</v>
      </c>
    </row>
    <row r="46" spans="1:6" ht="12.75">
      <c r="A46" s="202" t="s">
        <v>182</v>
      </c>
      <c r="C46" s="202" t="s">
        <v>190</v>
      </c>
      <c r="F46" s="202" t="s">
        <v>191</v>
      </c>
    </row>
    <row r="47" spans="1:4" ht="12.75">
      <c r="A47" s="202"/>
      <c r="D47" s="202"/>
    </row>
    <row r="48" spans="2:6" ht="12.75">
      <c r="B48" s="207" t="s">
        <v>305</v>
      </c>
      <c r="C48" s="206"/>
      <c r="D48" s="206"/>
      <c r="E48" s="206"/>
      <c r="F48" s="206"/>
    </row>
    <row r="49" spans="1:7" ht="12.75">
      <c r="A49" s="203">
        <v>7</v>
      </c>
      <c r="B49" s="190" t="s">
        <v>16</v>
      </c>
      <c r="F49" s="190">
        <v>1838719</v>
      </c>
      <c r="G49" s="202"/>
    </row>
    <row r="50" spans="1:7" ht="12.75">
      <c r="A50" s="201" t="s">
        <v>77</v>
      </c>
      <c r="B50" s="190" t="s">
        <v>17</v>
      </c>
      <c r="F50" s="190">
        <v>1697491</v>
      </c>
      <c r="G50" s="202"/>
    </row>
    <row r="51" spans="1:6" ht="12.75">
      <c r="A51" s="203">
        <v>8</v>
      </c>
      <c r="B51" s="190" t="s">
        <v>19</v>
      </c>
      <c r="F51" s="190">
        <v>1752956</v>
      </c>
    </row>
    <row r="52" spans="1:6" ht="12.75">
      <c r="A52" s="203">
        <v>9</v>
      </c>
      <c r="B52" s="190" t="s">
        <v>20</v>
      </c>
      <c r="F52" s="190">
        <v>510329</v>
      </c>
    </row>
    <row r="54" spans="2:3" ht="12.75">
      <c r="B54" s="207" t="s">
        <v>306</v>
      </c>
      <c r="C54" s="206"/>
    </row>
    <row r="55" spans="1:8" ht="12.75">
      <c r="A55" s="203">
        <v>10</v>
      </c>
      <c r="B55" s="190" t="s">
        <v>265</v>
      </c>
      <c r="F55" s="190">
        <v>634478</v>
      </c>
      <c r="G55" s="204" t="s">
        <v>359</v>
      </c>
      <c r="H55" s="205"/>
    </row>
    <row r="56" spans="1:6" ht="12.75">
      <c r="A56" s="201" t="s">
        <v>83</v>
      </c>
      <c r="B56" s="190" t="s">
        <v>266</v>
      </c>
      <c r="F56" s="190">
        <v>634478</v>
      </c>
    </row>
    <row r="57" spans="1:6" ht="12.75">
      <c r="A57" s="201" t="s">
        <v>268</v>
      </c>
      <c r="B57" s="693" t="s">
        <v>269</v>
      </c>
      <c r="C57" s="693"/>
      <c r="D57" s="693"/>
      <c r="E57" s="693"/>
      <c r="F57" s="190">
        <v>0</v>
      </c>
    </row>
    <row r="58" spans="1:6" ht="12.75">
      <c r="A58" s="203">
        <v>11</v>
      </c>
      <c r="B58" s="190" t="s">
        <v>270</v>
      </c>
      <c r="F58" s="190">
        <v>794058</v>
      </c>
    </row>
    <row r="59" spans="1:6" ht="12.75">
      <c r="A59" s="202" t="s">
        <v>85</v>
      </c>
      <c r="B59" s="190" t="s">
        <v>271</v>
      </c>
      <c r="F59" s="190">
        <v>653573</v>
      </c>
    </row>
    <row r="60" spans="1:6" ht="12.75">
      <c r="A60" s="202" t="s">
        <v>86</v>
      </c>
      <c r="B60" s="190" t="s">
        <v>22</v>
      </c>
      <c r="F60" s="190">
        <v>140485</v>
      </c>
    </row>
    <row r="61" spans="1:6" ht="12.75">
      <c r="A61" s="203">
        <v>12</v>
      </c>
      <c r="B61" s="190" t="s">
        <v>272</v>
      </c>
      <c r="F61" s="190">
        <v>129763</v>
      </c>
    </row>
    <row r="62" spans="1:6" ht="12.75">
      <c r="A62" s="203">
        <v>13</v>
      </c>
      <c r="B62" s="190" t="s">
        <v>273</v>
      </c>
      <c r="F62" s="190">
        <v>16887</v>
      </c>
    </row>
    <row r="63" spans="1:6" ht="12.75">
      <c r="A63" s="203">
        <v>14</v>
      </c>
      <c r="B63" s="190" t="s">
        <v>402</v>
      </c>
      <c r="F63" s="190">
        <v>423854</v>
      </c>
    </row>
    <row r="64" spans="1:8" ht="12.75">
      <c r="A64" s="201" t="s">
        <v>90</v>
      </c>
      <c r="B64" s="190" t="s">
        <v>274</v>
      </c>
      <c r="F64" s="190">
        <v>47236</v>
      </c>
      <c r="G64" s="204" t="s">
        <v>360</v>
      </c>
      <c r="H64" s="205"/>
    </row>
    <row r="65" spans="1:7" ht="12.75">
      <c r="A65" s="203">
        <v>15</v>
      </c>
      <c r="B65" s="190" t="s">
        <v>192</v>
      </c>
      <c r="F65" s="190" t="s">
        <v>307</v>
      </c>
      <c r="G65" s="202"/>
    </row>
    <row r="66" spans="1:6" ht="12.75">
      <c r="A66" s="203">
        <v>16</v>
      </c>
      <c r="B66" s="190" t="s">
        <v>23</v>
      </c>
      <c r="F66" s="190">
        <v>55789</v>
      </c>
    </row>
    <row r="68" spans="1:6" ht="12.75">
      <c r="A68" s="203">
        <v>17</v>
      </c>
      <c r="B68" s="190" t="s">
        <v>24</v>
      </c>
      <c r="F68" s="190">
        <v>43973</v>
      </c>
    </row>
    <row r="69" spans="1:6" ht="40.5" customHeight="1">
      <c r="A69" s="203">
        <v>18</v>
      </c>
      <c r="B69" s="190" t="s">
        <v>25</v>
      </c>
      <c r="F69" s="190">
        <v>84532</v>
      </c>
    </row>
    <row r="70" spans="1:6" ht="12.75">
      <c r="A70" s="203">
        <v>19</v>
      </c>
      <c r="B70" s="190" t="s">
        <v>26</v>
      </c>
      <c r="F70" s="190">
        <v>208991</v>
      </c>
    </row>
    <row r="71" spans="1:6" ht="12.75">
      <c r="A71" s="203">
        <v>20</v>
      </c>
      <c r="B71" s="190" t="s">
        <v>193</v>
      </c>
      <c r="F71" s="190">
        <v>76328</v>
      </c>
    </row>
    <row r="72" spans="1:6" ht="12.75">
      <c r="A72" s="203">
        <v>21</v>
      </c>
      <c r="B72" s="190" t="s">
        <v>28</v>
      </c>
      <c r="F72" s="190">
        <v>187435</v>
      </c>
    </row>
    <row r="73" spans="1:6" ht="12.75">
      <c r="A73" s="203">
        <v>22</v>
      </c>
      <c r="B73" s="196" t="s">
        <v>194</v>
      </c>
      <c r="F73" s="190">
        <v>6758092</v>
      </c>
    </row>
    <row r="74" spans="1:6" ht="12.75">
      <c r="A74" s="201" t="s">
        <v>101</v>
      </c>
      <c r="B74" s="190" t="s">
        <v>29</v>
      </c>
      <c r="F74" s="190">
        <v>0</v>
      </c>
    </row>
    <row r="75" spans="1:6" ht="12.75">
      <c r="A75" s="203">
        <v>23</v>
      </c>
      <c r="B75" s="196" t="s">
        <v>289</v>
      </c>
      <c r="F75" s="190">
        <v>6758092</v>
      </c>
    </row>
    <row r="76" ht="12.75">
      <c r="A76" s="202"/>
    </row>
    <row r="77" ht="12.75">
      <c r="A77" s="202"/>
    </row>
    <row r="78" ht="12.75">
      <c r="A78" s="192" t="s">
        <v>404</v>
      </c>
    </row>
    <row r="80" spans="1:6" ht="12.75">
      <c r="A80" s="202" t="s">
        <v>195</v>
      </c>
      <c r="C80" s="208" t="s">
        <v>190</v>
      </c>
      <c r="E80" s="202" t="s">
        <v>6</v>
      </c>
      <c r="F80" s="202" t="s">
        <v>196</v>
      </c>
    </row>
    <row r="82" spans="2:5" ht="12.75">
      <c r="B82" s="207" t="s">
        <v>197</v>
      </c>
      <c r="C82" s="207"/>
      <c r="D82" s="207"/>
      <c r="E82" s="206"/>
    </row>
    <row r="83" spans="2:5" ht="12.75">
      <c r="B83" s="207" t="s">
        <v>198</v>
      </c>
      <c r="C83" s="207"/>
      <c r="D83" s="207"/>
      <c r="E83" s="206"/>
    </row>
    <row r="84" spans="2:5" ht="12.75">
      <c r="B84" s="207" t="s">
        <v>199</v>
      </c>
      <c r="C84" s="207"/>
      <c r="D84" s="207"/>
      <c r="E84" s="206"/>
    </row>
    <row r="85" spans="2:5" ht="12.75">
      <c r="B85" s="207" t="s">
        <v>308</v>
      </c>
      <c r="C85" s="207"/>
      <c r="D85" s="207"/>
      <c r="E85" s="206"/>
    </row>
    <row r="86" spans="1:6" ht="12.75">
      <c r="A86" s="203">
        <v>24</v>
      </c>
      <c r="B86" s="190" t="s">
        <v>275</v>
      </c>
      <c r="E86" s="190">
        <v>25968</v>
      </c>
      <c r="F86" s="190">
        <v>1058075</v>
      </c>
    </row>
    <row r="87" spans="1:7" ht="12.75">
      <c r="A87" s="202" t="s">
        <v>104</v>
      </c>
      <c r="B87" s="190" t="s">
        <v>276</v>
      </c>
      <c r="E87" s="190">
        <v>20291</v>
      </c>
      <c r="F87" s="190">
        <v>876313</v>
      </c>
      <c r="G87" s="209"/>
    </row>
    <row r="88" spans="1:9" ht="12.75">
      <c r="A88" s="202" t="s">
        <v>106</v>
      </c>
      <c r="B88" s="190" t="s">
        <v>405</v>
      </c>
      <c r="E88" s="190">
        <v>18941</v>
      </c>
      <c r="F88" s="202" t="s">
        <v>200</v>
      </c>
      <c r="G88" s="692" t="s">
        <v>361</v>
      </c>
      <c r="H88" s="692"/>
      <c r="I88" s="692"/>
    </row>
    <row r="89" spans="1:9" ht="12.75">
      <c r="A89" s="202" t="s">
        <v>107</v>
      </c>
      <c r="B89" s="190" t="s">
        <v>406</v>
      </c>
      <c r="E89" s="190">
        <v>1350</v>
      </c>
      <c r="F89" s="202" t="s">
        <v>200</v>
      </c>
      <c r="G89" s="692" t="s">
        <v>361</v>
      </c>
      <c r="H89" s="692"/>
      <c r="I89" s="692"/>
    </row>
    <row r="90" spans="1:6" ht="12.75">
      <c r="A90" s="202" t="s">
        <v>108</v>
      </c>
      <c r="B90" s="190" t="s">
        <v>33</v>
      </c>
      <c r="E90" s="190">
        <v>4333</v>
      </c>
      <c r="F90" s="190">
        <v>149702</v>
      </c>
    </row>
    <row r="91" spans="1:6" ht="12.75">
      <c r="A91" s="202" t="s">
        <v>109</v>
      </c>
      <c r="B91" s="190" t="s">
        <v>277</v>
      </c>
      <c r="E91" s="190">
        <v>322</v>
      </c>
      <c r="F91" s="190">
        <v>19115</v>
      </c>
    </row>
    <row r="92" spans="1:6" ht="12.75">
      <c r="A92" s="202" t="s">
        <v>110</v>
      </c>
      <c r="B92" s="190" t="s">
        <v>278</v>
      </c>
      <c r="E92" s="190">
        <v>1022</v>
      </c>
      <c r="F92" s="190">
        <v>12945</v>
      </c>
    </row>
    <row r="93" spans="1:6" ht="12.75">
      <c r="A93" s="202" t="s">
        <v>111</v>
      </c>
      <c r="B93" s="190" t="s">
        <v>279</v>
      </c>
      <c r="E93" s="190">
        <v>6424</v>
      </c>
      <c r="F93" s="202" t="s">
        <v>200</v>
      </c>
    </row>
    <row r="94" spans="1:6" ht="12.75">
      <c r="A94" s="203">
        <v>25</v>
      </c>
      <c r="B94" s="693" t="s">
        <v>280</v>
      </c>
      <c r="C94" s="693"/>
      <c r="D94" s="693"/>
      <c r="E94" s="190">
        <v>18533</v>
      </c>
      <c r="F94" s="190">
        <v>757820</v>
      </c>
    </row>
    <row r="95" spans="1:7" ht="12.75">
      <c r="A95" s="202" t="s">
        <v>105</v>
      </c>
      <c r="B95" s="693" t="s">
        <v>281</v>
      </c>
      <c r="C95" s="693"/>
      <c r="D95" s="693"/>
      <c r="E95" s="190">
        <v>0</v>
      </c>
      <c r="F95" s="190">
        <v>4381</v>
      </c>
      <c r="G95" s="209" t="s">
        <v>362</v>
      </c>
    </row>
    <row r="96" spans="1:6" ht="12.75">
      <c r="A96" s="203">
        <v>26</v>
      </c>
      <c r="B96" s="190" t="s">
        <v>309</v>
      </c>
      <c r="E96" s="190">
        <v>0</v>
      </c>
      <c r="F96" s="190">
        <v>279713</v>
      </c>
    </row>
    <row r="97" ht="12.75">
      <c r="B97" s="190" t="s">
        <v>310</v>
      </c>
    </row>
    <row r="99" spans="2:9" ht="12.75">
      <c r="B99" s="207" t="s">
        <v>201</v>
      </c>
      <c r="C99" s="207"/>
      <c r="D99" s="207"/>
      <c r="G99" s="210" t="s">
        <v>363</v>
      </c>
      <c r="H99" s="209"/>
      <c r="I99" s="209"/>
    </row>
    <row r="100" spans="2:4" ht="12.75">
      <c r="B100" s="207" t="s">
        <v>311</v>
      </c>
      <c r="C100" s="207"/>
      <c r="D100" s="207"/>
    </row>
    <row r="101" spans="1:7" ht="12.75">
      <c r="A101" s="203">
        <v>27</v>
      </c>
      <c r="B101" s="190" t="s">
        <v>409</v>
      </c>
      <c r="E101" s="190">
        <v>24</v>
      </c>
      <c r="F101" s="190">
        <v>3484</v>
      </c>
      <c r="G101" s="209" t="s">
        <v>364</v>
      </c>
    </row>
    <row r="102" spans="1:6" ht="12.75">
      <c r="A102" s="201" t="s">
        <v>312</v>
      </c>
      <c r="B102" s="196" t="s">
        <v>290</v>
      </c>
      <c r="E102" s="190">
        <v>24</v>
      </c>
      <c r="F102" s="190">
        <v>2081</v>
      </c>
    </row>
    <row r="103" spans="1:6" ht="12.75">
      <c r="A103" s="202" t="s">
        <v>313</v>
      </c>
      <c r="B103" s="196" t="s">
        <v>291</v>
      </c>
      <c r="E103" s="190">
        <v>0</v>
      </c>
      <c r="F103" s="190">
        <v>1403</v>
      </c>
    </row>
    <row r="104" spans="1:7" ht="12.75">
      <c r="A104" s="203">
        <v>28</v>
      </c>
      <c r="B104" s="190" t="s">
        <v>314</v>
      </c>
      <c r="E104" s="190">
        <v>19</v>
      </c>
      <c r="F104" s="190" t="s">
        <v>335</v>
      </c>
      <c r="G104" s="209" t="s">
        <v>365</v>
      </c>
    </row>
    <row r="105" spans="1:10" ht="12.75">
      <c r="A105" s="203">
        <v>29</v>
      </c>
      <c r="B105" s="190" t="s">
        <v>366</v>
      </c>
      <c r="E105" s="202">
        <v>4</v>
      </c>
      <c r="F105" s="190">
        <v>2112</v>
      </c>
      <c r="G105" s="211" t="s">
        <v>367</v>
      </c>
      <c r="H105" s="198"/>
      <c r="I105" s="198"/>
      <c r="J105" s="198"/>
    </row>
    <row r="106" spans="1:14" ht="12.75">
      <c r="A106" s="203"/>
      <c r="E106" s="202"/>
      <c r="G106" s="211" t="s">
        <v>368</v>
      </c>
      <c r="H106" s="211"/>
      <c r="I106" s="211"/>
      <c r="J106" s="211"/>
      <c r="K106" s="209"/>
      <c r="L106" s="209"/>
      <c r="M106" s="209"/>
      <c r="N106" s="209"/>
    </row>
    <row r="107" spans="1:6" ht="12.75">
      <c r="A107" s="203">
        <v>30</v>
      </c>
      <c r="B107" s="693" t="s">
        <v>315</v>
      </c>
      <c r="C107" s="693"/>
      <c r="E107" s="190">
        <v>1449</v>
      </c>
      <c r="F107" s="190">
        <v>1213272</v>
      </c>
    </row>
    <row r="108" ht="12.75">
      <c r="A108" s="203"/>
    </row>
    <row r="109" spans="1:6" ht="12.75">
      <c r="A109" s="203">
        <v>31</v>
      </c>
      <c r="B109" s="190" t="s">
        <v>35</v>
      </c>
      <c r="E109" s="190">
        <v>239</v>
      </c>
      <c r="F109" s="190">
        <v>1906</v>
      </c>
    </row>
    <row r="111" spans="1:6" ht="12.75">
      <c r="A111" s="203">
        <v>32</v>
      </c>
      <c r="B111" s="190" t="s">
        <v>202</v>
      </c>
      <c r="E111" s="190">
        <v>4941</v>
      </c>
      <c r="F111" s="190">
        <v>166009</v>
      </c>
    </row>
    <row r="112" ht="12.75">
      <c r="A112" s="203"/>
    </row>
    <row r="113" spans="1:6" ht="12.75">
      <c r="A113" s="203">
        <v>33</v>
      </c>
      <c r="B113" s="190" t="s">
        <v>203</v>
      </c>
      <c r="E113" s="190">
        <v>1</v>
      </c>
      <c r="F113" s="190">
        <v>2794</v>
      </c>
    </row>
    <row r="114" ht="12.75">
      <c r="A114" s="203"/>
    </row>
    <row r="115" spans="1:6" ht="12.75">
      <c r="A115" s="203">
        <v>34</v>
      </c>
      <c r="B115" s="190" t="s">
        <v>316</v>
      </c>
      <c r="E115" s="190">
        <v>1888</v>
      </c>
      <c r="F115" s="190">
        <v>75438</v>
      </c>
    </row>
    <row r="117" spans="1:6" ht="12.75">
      <c r="A117" s="203">
        <v>35</v>
      </c>
      <c r="B117" s="693" t="s">
        <v>317</v>
      </c>
      <c r="C117" s="693"/>
      <c r="D117" s="693"/>
      <c r="E117" s="190">
        <v>370</v>
      </c>
      <c r="F117" s="190">
        <v>5035</v>
      </c>
    </row>
    <row r="118" ht="12.75">
      <c r="A118" s="203"/>
    </row>
    <row r="119" spans="1:6" ht="12.75">
      <c r="A119" s="203">
        <v>36</v>
      </c>
      <c r="B119" s="190" t="s">
        <v>318</v>
      </c>
      <c r="E119" s="190">
        <v>114</v>
      </c>
      <c r="F119" s="190">
        <v>8450</v>
      </c>
    </row>
    <row r="121" spans="1:6" ht="12.75">
      <c r="A121" s="203">
        <v>37</v>
      </c>
      <c r="B121" s="190" t="s">
        <v>41</v>
      </c>
      <c r="E121" s="190">
        <v>0</v>
      </c>
      <c r="F121" s="190">
        <v>0</v>
      </c>
    </row>
    <row r="124" ht="12.75">
      <c r="A124" s="196" t="s">
        <v>407</v>
      </c>
    </row>
    <row r="125" ht="12.75">
      <c r="A125" s="196"/>
    </row>
    <row r="126" spans="1:6" ht="12.75">
      <c r="A126" s="196"/>
      <c r="F126" s="202" t="s">
        <v>184</v>
      </c>
    </row>
    <row r="128" ht="12.75">
      <c r="B128" s="207" t="s">
        <v>319</v>
      </c>
    </row>
    <row r="129" spans="1:6" ht="12.75">
      <c r="A129" s="203">
        <v>38</v>
      </c>
      <c r="B129" s="190" t="s">
        <v>45</v>
      </c>
      <c r="F129" s="190">
        <v>299043</v>
      </c>
    </row>
    <row r="130" spans="1:6" ht="12.75">
      <c r="A130" s="203">
        <v>39</v>
      </c>
      <c r="B130" s="190" t="s">
        <v>46</v>
      </c>
      <c r="F130" s="190">
        <v>303966</v>
      </c>
    </row>
    <row r="131" spans="1:6" ht="12.75">
      <c r="A131" s="203">
        <v>40</v>
      </c>
      <c r="B131" s="190" t="s">
        <v>47</v>
      </c>
      <c r="F131" s="190" t="s">
        <v>307</v>
      </c>
    </row>
    <row r="132" spans="1:6" ht="12.75">
      <c r="A132" s="203">
        <v>41</v>
      </c>
      <c r="B132" s="190" t="s">
        <v>204</v>
      </c>
      <c r="F132" s="190">
        <v>198562</v>
      </c>
    </row>
    <row r="134" spans="2:5" ht="12.75">
      <c r="B134" s="207" t="s">
        <v>205</v>
      </c>
      <c r="C134" s="207"/>
      <c r="D134" s="207"/>
      <c r="E134" s="207"/>
    </row>
    <row r="135" spans="2:9" ht="12.75">
      <c r="B135" s="207" t="s">
        <v>320</v>
      </c>
      <c r="C135" s="207"/>
      <c r="D135" s="207"/>
      <c r="E135" s="207"/>
      <c r="G135" s="209"/>
      <c r="H135" s="209"/>
      <c r="I135" s="209"/>
    </row>
    <row r="136" spans="1:6" ht="12.75">
      <c r="A136" s="203">
        <v>42</v>
      </c>
      <c r="B136" s="190" t="s">
        <v>206</v>
      </c>
      <c r="F136" s="190">
        <v>3701</v>
      </c>
    </row>
    <row r="137" spans="1:6" ht="12.75">
      <c r="A137" s="203">
        <v>43</v>
      </c>
      <c r="B137" s="190" t="s">
        <v>207</v>
      </c>
      <c r="F137" s="190">
        <v>8665</v>
      </c>
    </row>
    <row r="138" spans="1:9" ht="12.75">
      <c r="A138" s="203">
        <v>44</v>
      </c>
      <c r="B138" s="196" t="s">
        <v>161</v>
      </c>
      <c r="F138" s="190">
        <v>12366</v>
      </c>
      <c r="G138" s="692" t="s">
        <v>282</v>
      </c>
      <c r="H138" s="693"/>
      <c r="I138" s="693"/>
    </row>
    <row r="139" spans="1:9" ht="12.75">
      <c r="A139" s="202" t="s">
        <v>321</v>
      </c>
      <c r="B139" s="190" t="s">
        <v>208</v>
      </c>
      <c r="F139" s="190">
        <v>3827</v>
      </c>
      <c r="G139" s="692" t="s">
        <v>322</v>
      </c>
      <c r="H139" s="693"/>
      <c r="I139" s="693"/>
    </row>
    <row r="140" spans="1:9" ht="12.75">
      <c r="A140" s="202" t="s">
        <v>323</v>
      </c>
      <c r="B140" s="190" t="s">
        <v>209</v>
      </c>
      <c r="F140" s="190">
        <v>264</v>
      </c>
      <c r="G140" s="692" t="s">
        <v>322</v>
      </c>
      <c r="H140" s="693"/>
      <c r="I140" s="693"/>
    </row>
    <row r="141" spans="1:7" ht="12.75">
      <c r="A141" s="203">
        <v>45</v>
      </c>
      <c r="B141" s="693" t="s">
        <v>283</v>
      </c>
      <c r="C141" s="693"/>
      <c r="D141" s="693"/>
      <c r="E141" s="693"/>
      <c r="F141" s="190">
        <v>78</v>
      </c>
      <c r="G141" s="209" t="s">
        <v>284</v>
      </c>
    </row>
    <row r="143" spans="2:5" ht="12.75">
      <c r="B143" s="207" t="s">
        <v>210</v>
      </c>
      <c r="C143" s="207"/>
      <c r="D143" s="207"/>
      <c r="E143" s="207"/>
    </row>
    <row r="144" spans="2:9" ht="12.75">
      <c r="B144" s="207" t="s">
        <v>324</v>
      </c>
      <c r="C144" s="207"/>
      <c r="D144" s="207"/>
      <c r="E144" s="207"/>
      <c r="G144" s="209"/>
      <c r="H144" s="209"/>
      <c r="I144" s="209"/>
    </row>
    <row r="145" spans="1:6" ht="12.75">
      <c r="A145" s="203">
        <v>46</v>
      </c>
      <c r="B145" s="190" t="s">
        <v>206</v>
      </c>
      <c r="F145" s="190">
        <v>5366</v>
      </c>
    </row>
    <row r="146" spans="1:6" ht="12.75">
      <c r="A146" s="203">
        <v>47</v>
      </c>
      <c r="B146" s="190" t="s">
        <v>207</v>
      </c>
      <c r="F146" s="190">
        <v>5293</v>
      </c>
    </row>
    <row r="147" spans="1:9" ht="12.75">
      <c r="A147" s="203">
        <v>48</v>
      </c>
      <c r="B147" s="196" t="s">
        <v>161</v>
      </c>
      <c r="F147" s="190">
        <v>10659</v>
      </c>
      <c r="G147" s="692" t="s">
        <v>282</v>
      </c>
      <c r="H147" s="693"/>
      <c r="I147" s="693"/>
    </row>
    <row r="148" spans="1:9" ht="12.75">
      <c r="A148" s="202" t="s">
        <v>325</v>
      </c>
      <c r="B148" s="190" t="s">
        <v>211</v>
      </c>
      <c r="F148" s="190">
        <v>4437</v>
      </c>
      <c r="G148" s="692" t="s">
        <v>326</v>
      </c>
      <c r="H148" s="693"/>
      <c r="I148" s="693"/>
    </row>
    <row r="149" spans="1:9" ht="12.75">
      <c r="A149" s="202" t="s">
        <v>327</v>
      </c>
      <c r="B149" s="190" t="s">
        <v>212</v>
      </c>
      <c r="F149" s="190">
        <v>579</v>
      </c>
      <c r="G149" s="692" t="s">
        <v>326</v>
      </c>
      <c r="H149" s="693"/>
      <c r="I149" s="693"/>
    </row>
    <row r="150" spans="1:7" ht="12.75">
      <c r="A150" s="203">
        <v>49</v>
      </c>
      <c r="B150" s="693" t="s">
        <v>285</v>
      </c>
      <c r="C150" s="693"/>
      <c r="D150" s="693"/>
      <c r="F150" s="190">
        <v>940</v>
      </c>
      <c r="G150" s="209" t="s">
        <v>286</v>
      </c>
    </row>
    <row r="152" spans="2:4" ht="12.75">
      <c r="B152" s="207" t="s">
        <v>369</v>
      </c>
      <c r="C152" s="207"/>
      <c r="D152" s="207"/>
    </row>
    <row r="153" spans="1:6" ht="12.75">
      <c r="A153" s="203">
        <v>50</v>
      </c>
      <c r="B153" s="190" t="s">
        <v>213</v>
      </c>
      <c r="F153" s="190">
        <v>408</v>
      </c>
    </row>
    <row r="154" spans="1:6" ht="12.75">
      <c r="A154" s="203">
        <v>51</v>
      </c>
      <c r="B154" s="190" t="s">
        <v>214</v>
      </c>
      <c r="F154" s="190">
        <v>10113</v>
      </c>
    </row>
    <row r="155" spans="1:6" ht="12.75">
      <c r="A155" s="203">
        <v>52</v>
      </c>
      <c r="B155" s="190" t="s">
        <v>287</v>
      </c>
      <c r="F155" s="190">
        <v>0</v>
      </c>
    </row>
    <row r="156" spans="1:6" ht="12.75">
      <c r="A156" s="203">
        <v>53</v>
      </c>
      <c r="B156" s="190" t="s">
        <v>215</v>
      </c>
      <c r="F156" s="190">
        <v>0</v>
      </c>
    </row>
    <row r="157" spans="2:4" ht="12.75">
      <c r="B157" s="693" t="s">
        <v>288</v>
      </c>
      <c r="C157" s="693"/>
      <c r="D157" s="693"/>
    </row>
    <row r="158" spans="1:9" ht="12.75">
      <c r="A158" s="203">
        <v>54</v>
      </c>
      <c r="B158" s="190" t="s">
        <v>215</v>
      </c>
      <c r="F158" s="190">
        <v>33944</v>
      </c>
      <c r="G158" s="211" t="s">
        <v>370</v>
      </c>
      <c r="H158" s="198"/>
      <c r="I158" s="198"/>
    </row>
    <row r="159" spans="2:9" ht="12.75">
      <c r="B159" s="190" t="s">
        <v>216</v>
      </c>
      <c r="G159" s="211" t="s">
        <v>371</v>
      </c>
      <c r="H159" s="198"/>
      <c r="I159" s="198"/>
    </row>
    <row r="161" ht="12.75">
      <c r="A161" s="196" t="s">
        <v>408</v>
      </c>
    </row>
    <row r="163" spans="1:6" ht="12.75">
      <c r="A163" s="202" t="s">
        <v>195</v>
      </c>
      <c r="C163" s="202" t="s">
        <v>190</v>
      </c>
      <c r="F163" s="202" t="s">
        <v>184</v>
      </c>
    </row>
    <row r="165" spans="1:6" ht="12.75">
      <c r="A165" s="203">
        <v>55</v>
      </c>
      <c r="B165" s="190" t="s">
        <v>63</v>
      </c>
      <c r="F165" s="190">
        <v>91</v>
      </c>
    </row>
    <row r="166" spans="1:6" ht="12.75">
      <c r="A166" s="203">
        <v>56</v>
      </c>
      <c r="B166" s="190" t="s">
        <v>217</v>
      </c>
      <c r="F166" s="190">
        <v>149</v>
      </c>
    </row>
    <row r="167" ht="12.75">
      <c r="B167" s="190" t="s">
        <v>218</v>
      </c>
    </row>
    <row r="168" spans="1:6" ht="12.75">
      <c r="A168" s="203">
        <v>57</v>
      </c>
      <c r="B168" s="190" t="s">
        <v>65</v>
      </c>
      <c r="F168" s="190">
        <v>14841</v>
      </c>
    </row>
    <row r="169" spans="1:7" ht="12.75">
      <c r="A169" s="203">
        <v>58</v>
      </c>
      <c r="B169" s="190" t="s">
        <v>66</v>
      </c>
      <c r="F169" s="190">
        <v>1922</v>
      </c>
      <c r="G169" s="211" t="s">
        <v>372</v>
      </c>
    </row>
    <row r="171" spans="1:2" ht="15">
      <c r="A171" s="212" t="s">
        <v>373</v>
      </c>
      <c r="B171" s="213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susanm@csufresno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216" customWidth="1"/>
    <col min="4" max="4" width="12.00390625" style="216" customWidth="1"/>
    <col min="5" max="5" width="11.7109375" style="216" customWidth="1"/>
    <col min="6" max="6" width="12.00390625" style="216" customWidth="1"/>
    <col min="7" max="16384" width="11.421875" style="216" customWidth="1"/>
  </cols>
  <sheetData>
    <row r="1" spans="1:3" ht="18">
      <c r="A1" s="214" t="s">
        <v>171</v>
      </c>
      <c r="B1" s="215"/>
      <c r="C1" s="215"/>
    </row>
    <row r="2" spans="1:3" ht="18">
      <c r="A2" s="215" t="s">
        <v>172</v>
      </c>
      <c r="B2" s="215"/>
      <c r="C2" s="215"/>
    </row>
    <row r="3" spans="1:3" ht="18">
      <c r="A3" s="217" t="s">
        <v>393</v>
      </c>
      <c r="B3" s="215"/>
      <c r="C3" s="215" t="s">
        <v>394</v>
      </c>
    </row>
    <row r="5" spans="1:5" ht="12.75">
      <c r="A5" s="218" t="s">
        <v>173</v>
      </c>
      <c r="B5" s="682" t="s">
        <v>144</v>
      </c>
      <c r="C5" s="683"/>
      <c r="D5" s="683"/>
      <c r="E5" s="684"/>
    </row>
    <row r="7" spans="1:5" ht="12.75">
      <c r="A7" s="219" t="s">
        <v>174</v>
      </c>
      <c r="C7" s="220" t="s">
        <v>227</v>
      </c>
      <c r="D7" s="221"/>
      <c r="E7" s="222"/>
    </row>
    <row r="9" spans="1:5" ht="12.75">
      <c r="A9" s="219" t="s">
        <v>176</v>
      </c>
      <c r="C9" s="220" t="s">
        <v>228</v>
      </c>
      <c r="D9" s="221"/>
      <c r="E9" s="222"/>
    </row>
    <row r="11" spans="1:3" ht="12.75">
      <c r="A11" s="219" t="s">
        <v>178</v>
      </c>
      <c r="B11" s="682" t="s">
        <v>336</v>
      </c>
      <c r="C11" s="684"/>
    </row>
    <row r="13" spans="1:3" ht="12.75">
      <c r="A13" s="219" t="s">
        <v>179</v>
      </c>
      <c r="B13" s="682" t="s">
        <v>337</v>
      </c>
      <c r="C13" s="684"/>
    </row>
    <row r="15" spans="1:4" ht="15">
      <c r="A15" s="219" t="s">
        <v>180</v>
      </c>
      <c r="C15" s="685" t="s">
        <v>229</v>
      </c>
      <c r="D15" s="684"/>
    </row>
    <row r="18" ht="12.75">
      <c r="A18" s="219" t="s">
        <v>261</v>
      </c>
    </row>
    <row r="19" spans="1:6" ht="12.75">
      <c r="A19" s="223" t="s">
        <v>262</v>
      </c>
      <c r="B19" s="224"/>
      <c r="C19" s="224"/>
      <c r="D19" s="224"/>
      <c r="E19" s="224"/>
      <c r="F19" s="224"/>
    </row>
    <row r="20" spans="1:6" ht="12.75">
      <c r="A20" s="696" t="s">
        <v>263</v>
      </c>
      <c r="B20" s="697"/>
      <c r="C20" s="697"/>
      <c r="D20" s="697"/>
      <c r="E20" s="697"/>
      <c r="F20" s="697"/>
    </row>
    <row r="21" spans="1:6" ht="12.75">
      <c r="A21" s="696" t="s">
        <v>374</v>
      </c>
      <c r="B21" s="697"/>
      <c r="C21" s="697"/>
      <c r="D21" s="697"/>
      <c r="E21" s="697"/>
      <c r="F21" s="697"/>
    </row>
    <row r="23" ht="12.75">
      <c r="A23" s="219" t="s">
        <v>397</v>
      </c>
    </row>
    <row r="24" ht="12.75">
      <c r="A24" s="219"/>
    </row>
    <row r="25" spans="1:6" ht="12.75">
      <c r="A25" s="225" t="s">
        <v>182</v>
      </c>
      <c r="C25" s="226" t="s">
        <v>183</v>
      </c>
      <c r="F25" s="226" t="s">
        <v>184</v>
      </c>
    </row>
    <row r="27" spans="1:6" ht="12.75">
      <c r="A27" s="227">
        <v>1</v>
      </c>
      <c r="B27" s="216" t="s">
        <v>185</v>
      </c>
      <c r="F27" s="216">
        <v>1</v>
      </c>
    </row>
    <row r="28" ht="12.75">
      <c r="A28" s="227"/>
    </row>
    <row r="30" ht="12.75">
      <c r="A30" s="218" t="s">
        <v>398</v>
      </c>
    </row>
    <row r="32" spans="1:6" ht="12.75">
      <c r="A32" s="226" t="s">
        <v>182</v>
      </c>
      <c r="C32" s="226" t="s">
        <v>186</v>
      </c>
      <c r="F32" s="228" t="s">
        <v>187</v>
      </c>
    </row>
    <row r="33" spans="1:6" ht="12.75">
      <c r="A33" s="226"/>
      <c r="C33" s="226"/>
      <c r="F33" s="228"/>
    </row>
    <row r="34" spans="1:6" ht="12.75">
      <c r="A34" s="227">
        <v>2</v>
      </c>
      <c r="B34" s="216" t="s">
        <v>188</v>
      </c>
      <c r="F34" s="229">
        <v>27.45</v>
      </c>
    </row>
    <row r="35" spans="1:6" ht="12.75">
      <c r="A35" s="225" t="s">
        <v>70</v>
      </c>
      <c r="B35" s="216" t="s">
        <v>11</v>
      </c>
      <c r="F35" s="229">
        <v>27.45</v>
      </c>
    </row>
    <row r="36" spans="1:6" ht="12.75">
      <c r="A36" s="225" t="s">
        <v>71</v>
      </c>
      <c r="B36" s="216" t="s">
        <v>12</v>
      </c>
      <c r="F36" s="229">
        <v>0</v>
      </c>
    </row>
    <row r="37" spans="1:6" ht="12.75">
      <c r="A37" s="227">
        <v>3</v>
      </c>
      <c r="B37" s="216" t="s">
        <v>13</v>
      </c>
      <c r="F37" s="229">
        <v>48.22</v>
      </c>
    </row>
    <row r="38" spans="1:8" ht="12.75">
      <c r="A38" s="225" t="s">
        <v>73</v>
      </c>
      <c r="B38" s="216" t="s">
        <v>14</v>
      </c>
      <c r="F38" s="229">
        <v>38.36</v>
      </c>
      <c r="G38" s="230" t="s">
        <v>358</v>
      </c>
      <c r="H38" s="231"/>
    </row>
    <row r="39" spans="1:8" ht="12.75">
      <c r="A39" s="227">
        <v>4</v>
      </c>
      <c r="B39" s="698" t="s">
        <v>264</v>
      </c>
      <c r="C39" s="698"/>
      <c r="D39" s="698"/>
      <c r="E39" s="698"/>
      <c r="F39" s="229">
        <v>0</v>
      </c>
      <c r="G39" s="232"/>
      <c r="H39" s="232"/>
    </row>
    <row r="40" spans="1:6" ht="12.75">
      <c r="A40" s="227">
        <v>5</v>
      </c>
      <c r="B40" s="216" t="s">
        <v>15</v>
      </c>
      <c r="F40" s="229">
        <v>30.21</v>
      </c>
    </row>
    <row r="41" spans="1:6" ht="12.75">
      <c r="A41" s="227">
        <v>6</v>
      </c>
      <c r="B41" s="219" t="s">
        <v>189</v>
      </c>
      <c r="F41" s="229">
        <v>105.88</v>
      </c>
    </row>
    <row r="42" ht="12.75">
      <c r="F42" s="229"/>
    </row>
    <row r="43" ht="12.75">
      <c r="F43" s="229"/>
    </row>
    <row r="44" spans="1:6" ht="12.75">
      <c r="A44" s="219" t="s">
        <v>399</v>
      </c>
      <c r="F44" s="229"/>
    </row>
    <row r="45" ht="12.75">
      <c r="F45" s="229"/>
    </row>
    <row r="46" spans="1:6" ht="12.75">
      <c r="A46" s="226" t="s">
        <v>182</v>
      </c>
      <c r="C46" s="226" t="s">
        <v>190</v>
      </c>
      <c r="F46" s="228" t="s">
        <v>191</v>
      </c>
    </row>
    <row r="47" spans="1:6" ht="12.75">
      <c r="A47" s="226"/>
      <c r="D47" s="226"/>
      <c r="F47" s="229"/>
    </row>
    <row r="48" spans="2:6" ht="12.75">
      <c r="B48" s="233" t="s">
        <v>305</v>
      </c>
      <c r="C48" s="232"/>
      <c r="D48" s="232"/>
      <c r="E48" s="232"/>
      <c r="F48" s="234"/>
    </row>
    <row r="49" spans="1:7" ht="12.75">
      <c r="A49" s="227">
        <v>7</v>
      </c>
      <c r="B49" s="216" t="s">
        <v>16</v>
      </c>
      <c r="F49" s="235">
        <v>1613142</v>
      </c>
      <c r="G49" s="226"/>
    </row>
    <row r="50" spans="1:7" ht="12.75">
      <c r="A50" s="225" t="s">
        <v>77</v>
      </c>
      <c r="B50" s="216" t="s">
        <v>17</v>
      </c>
      <c r="F50" s="236">
        <v>1613142</v>
      </c>
      <c r="G50" s="226"/>
    </row>
    <row r="51" spans="1:6" ht="12.75">
      <c r="A51" s="227">
        <v>8</v>
      </c>
      <c r="B51" s="216" t="s">
        <v>19</v>
      </c>
      <c r="F51" s="236">
        <v>1435328</v>
      </c>
    </row>
    <row r="52" spans="1:6" ht="12.75">
      <c r="A52" s="227">
        <v>9</v>
      </c>
      <c r="B52" s="216" t="s">
        <v>20</v>
      </c>
      <c r="F52" s="236">
        <v>501296</v>
      </c>
    </row>
    <row r="53" ht="12.75">
      <c r="F53" s="229"/>
    </row>
    <row r="54" spans="2:6" ht="12.75">
      <c r="B54" s="233" t="s">
        <v>306</v>
      </c>
      <c r="C54" s="232"/>
      <c r="F54" s="229"/>
    </row>
    <row r="55" spans="1:8" ht="12.75">
      <c r="A55" s="227">
        <v>10</v>
      </c>
      <c r="B55" s="216" t="s">
        <v>265</v>
      </c>
      <c r="F55" s="236">
        <v>844202</v>
      </c>
      <c r="G55" s="230" t="s">
        <v>359</v>
      </c>
      <c r="H55" s="231"/>
    </row>
    <row r="56" spans="1:6" ht="12.75">
      <c r="A56" s="225" t="s">
        <v>83</v>
      </c>
      <c r="B56" s="216" t="s">
        <v>266</v>
      </c>
      <c r="F56" s="236">
        <v>843927</v>
      </c>
    </row>
    <row r="57" spans="1:6" ht="12.75">
      <c r="A57" s="225" t="s">
        <v>268</v>
      </c>
      <c r="B57" s="698" t="s">
        <v>269</v>
      </c>
      <c r="C57" s="698"/>
      <c r="D57" s="698"/>
      <c r="E57" s="698"/>
      <c r="F57" s="229">
        <v>0</v>
      </c>
    </row>
    <row r="58" spans="1:6" ht="12.75">
      <c r="A58" s="227">
        <v>11</v>
      </c>
      <c r="B58" s="216" t="s">
        <v>270</v>
      </c>
      <c r="F58" s="236">
        <v>650283</v>
      </c>
    </row>
    <row r="59" spans="1:6" ht="12.75">
      <c r="A59" s="226" t="s">
        <v>85</v>
      </c>
      <c r="B59" s="216" t="s">
        <v>271</v>
      </c>
      <c r="F59" s="236">
        <v>584053</v>
      </c>
    </row>
    <row r="60" spans="1:6" ht="12.75">
      <c r="A60" s="226" t="s">
        <v>86</v>
      </c>
      <c r="B60" s="216" t="s">
        <v>22</v>
      </c>
      <c r="F60" s="236">
        <v>66230</v>
      </c>
    </row>
    <row r="61" spans="1:6" ht="12.75">
      <c r="A61" s="227">
        <v>12</v>
      </c>
      <c r="B61" s="216" t="s">
        <v>272</v>
      </c>
      <c r="F61" s="236">
        <v>34575</v>
      </c>
    </row>
    <row r="62" spans="1:6" ht="12.75">
      <c r="A62" s="227">
        <v>13</v>
      </c>
      <c r="B62" s="216" t="s">
        <v>273</v>
      </c>
      <c r="F62" s="236">
        <v>24248</v>
      </c>
    </row>
    <row r="63" spans="1:6" ht="12.75">
      <c r="A63" s="227">
        <v>14</v>
      </c>
      <c r="B63" s="216" t="s">
        <v>402</v>
      </c>
      <c r="F63" s="236">
        <v>763539</v>
      </c>
    </row>
    <row r="64" spans="1:8" ht="12.75">
      <c r="A64" s="225" t="s">
        <v>90</v>
      </c>
      <c r="B64" s="216" t="s">
        <v>274</v>
      </c>
      <c r="F64" s="236">
        <v>313874</v>
      </c>
      <c r="G64" s="230" t="s">
        <v>360</v>
      </c>
      <c r="H64" s="231"/>
    </row>
    <row r="65" spans="1:7" ht="12.75">
      <c r="A65" s="227">
        <v>15</v>
      </c>
      <c r="B65" s="216" t="s">
        <v>192</v>
      </c>
      <c r="F65" s="236">
        <v>115151</v>
      </c>
      <c r="G65" s="226"/>
    </row>
    <row r="66" spans="1:6" ht="12.75">
      <c r="A66" s="227">
        <v>16</v>
      </c>
      <c r="B66" s="216" t="s">
        <v>23</v>
      </c>
      <c r="F66" s="229">
        <v>564</v>
      </c>
    </row>
    <row r="67" spans="6:7" ht="12.75">
      <c r="F67" s="229"/>
      <c r="G67" s="229"/>
    </row>
    <row r="68" spans="1:7" ht="12.75">
      <c r="A68" s="227">
        <v>17</v>
      </c>
      <c r="B68" s="216" t="s">
        <v>24</v>
      </c>
      <c r="F68" s="236">
        <v>29235</v>
      </c>
      <c r="G68" s="236"/>
    </row>
    <row r="69" spans="1:7" ht="40.5" customHeight="1">
      <c r="A69" s="227">
        <v>18</v>
      </c>
      <c r="B69" s="216" t="s">
        <v>25</v>
      </c>
      <c r="F69" s="236">
        <v>19775</v>
      </c>
      <c r="G69" s="229"/>
    </row>
    <row r="70" spans="1:7" ht="12.75">
      <c r="A70" s="227">
        <v>19</v>
      </c>
      <c r="B70" s="216" t="s">
        <v>26</v>
      </c>
      <c r="F70" s="236">
        <v>200692</v>
      </c>
      <c r="G70" s="229"/>
    </row>
    <row r="71" spans="1:7" ht="12.75">
      <c r="A71" s="227">
        <v>20</v>
      </c>
      <c r="B71" s="216" t="s">
        <v>193</v>
      </c>
      <c r="F71" s="236">
        <v>55124</v>
      </c>
      <c r="G71" s="229"/>
    </row>
    <row r="72" spans="1:7" ht="12.75">
      <c r="A72" s="227">
        <v>21</v>
      </c>
      <c r="B72" s="216" t="s">
        <v>28</v>
      </c>
      <c r="F72" s="236">
        <v>123077</v>
      </c>
      <c r="G72" s="229"/>
    </row>
    <row r="73" spans="1:7" ht="12.75">
      <c r="A73" s="227">
        <v>22</v>
      </c>
      <c r="B73" s="219" t="s">
        <v>194</v>
      </c>
      <c r="F73" s="237">
        <v>6410231</v>
      </c>
      <c r="G73" s="238"/>
    </row>
    <row r="74" spans="1:7" ht="12.75">
      <c r="A74" s="225" t="s">
        <v>101</v>
      </c>
      <c r="B74" s="216" t="s">
        <v>29</v>
      </c>
      <c r="F74" s="229"/>
      <c r="G74" s="229"/>
    </row>
    <row r="75" spans="1:7" ht="12.75">
      <c r="A75" s="227">
        <v>23</v>
      </c>
      <c r="B75" s="219" t="s">
        <v>289</v>
      </c>
      <c r="F75" s="237">
        <v>6410231</v>
      </c>
      <c r="G75" s="238"/>
    </row>
    <row r="76" spans="1:6" ht="12.75">
      <c r="A76" s="226"/>
      <c r="F76" s="229"/>
    </row>
    <row r="77" spans="1:6" ht="12.75">
      <c r="A77" s="226"/>
      <c r="F77" s="229"/>
    </row>
    <row r="78" spans="1:6" ht="12.75">
      <c r="A78" s="218" t="s">
        <v>404</v>
      </c>
      <c r="F78" s="229"/>
    </row>
    <row r="79" ht="12.75">
      <c r="F79" s="229"/>
    </row>
    <row r="80" spans="1:6" ht="12.75">
      <c r="A80" s="226" t="s">
        <v>195</v>
      </c>
      <c r="C80" s="239" t="s">
        <v>190</v>
      </c>
      <c r="E80" s="226" t="s">
        <v>6</v>
      </c>
      <c r="F80" s="228" t="s">
        <v>196</v>
      </c>
    </row>
    <row r="81" ht="12.75">
      <c r="F81" s="229"/>
    </row>
    <row r="82" spans="2:6" ht="12.75">
      <c r="B82" s="233" t="s">
        <v>197</v>
      </c>
      <c r="C82" s="233"/>
      <c r="D82" s="233"/>
      <c r="E82" s="232"/>
      <c r="F82" s="229"/>
    </row>
    <row r="83" spans="2:6" ht="12.75">
      <c r="B83" s="233" t="s">
        <v>198</v>
      </c>
      <c r="C83" s="233"/>
      <c r="D83" s="233"/>
      <c r="E83" s="232"/>
      <c r="F83" s="229"/>
    </row>
    <row r="84" spans="2:6" ht="12.75">
      <c r="B84" s="233" t="s">
        <v>199</v>
      </c>
      <c r="C84" s="233"/>
      <c r="D84" s="233"/>
      <c r="E84" s="232"/>
      <c r="F84" s="229"/>
    </row>
    <row r="85" spans="2:6" ht="12.75">
      <c r="B85" s="233" t="s">
        <v>308</v>
      </c>
      <c r="C85" s="233"/>
      <c r="D85" s="233"/>
      <c r="E85" s="232"/>
      <c r="F85" s="229"/>
    </row>
    <row r="86" spans="1:6" ht="12.75">
      <c r="A86" s="227">
        <v>24</v>
      </c>
      <c r="B86" s="216" t="s">
        <v>275</v>
      </c>
      <c r="E86" s="236">
        <v>33664</v>
      </c>
      <c r="F86" s="236">
        <v>1218727</v>
      </c>
    </row>
    <row r="87" spans="1:7" ht="12.75">
      <c r="A87" s="226" t="s">
        <v>104</v>
      </c>
      <c r="B87" s="216" t="s">
        <v>276</v>
      </c>
      <c r="E87" s="236">
        <v>31145</v>
      </c>
      <c r="F87" s="236">
        <v>1110895</v>
      </c>
      <c r="G87" s="240"/>
    </row>
    <row r="88" spans="1:9" ht="12.75">
      <c r="A88" s="226" t="s">
        <v>106</v>
      </c>
      <c r="B88" s="216" t="s">
        <v>405</v>
      </c>
      <c r="E88" s="236">
        <v>26104</v>
      </c>
      <c r="F88" s="228" t="s">
        <v>200</v>
      </c>
      <c r="G88" s="699" t="s">
        <v>361</v>
      </c>
      <c r="H88" s="699"/>
      <c r="I88" s="699"/>
    </row>
    <row r="89" spans="1:9" ht="12.75">
      <c r="A89" s="226" t="s">
        <v>107</v>
      </c>
      <c r="B89" s="216" t="s">
        <v>406</v>
      </c>
      <c r="E89" s="236">
        <v>5041</v>
      </c>
      <c r="F89" s="228" t="s">
        <v>200</v>
      </c>
      <c r="G89" s="699" t="s">
        <v>361</v>
      </c>
      <c r="H89" s="699"/>
      <c r="I89" s="699"/>
    </row>
    <row r="90" spans="1:6" ht="12.75">
      <c r="A90" s="226" t="s">
        <v>108</v>
      </c>
      <c r="B90" s="216" t="s">
        <v>33</v>
      </c>
      <c r="E90" s="236">
        <v>946</v>
      </c>
      <c r="F90" s="236">
        <v>74141</v>
      </c>
    </row>
    <row r="91" spans="1:6" ht="12.75">
      <c r="A91" s="226" t="s">
        <v>109</v>
      </c>
      <c r="B91" s="216" t="s">
        <v>277</v>
      </c>
      <c r="E91" s="236">
        <v>1197</v>
      </c>
      <c r="F91" s="236">
        <v>18991</v>
      </c>
    </row>
    <row r="92" spans="1:6" ht="12.75">
      <c r="A92" s="226" t="s">
        <v>110</v>
      </c>
      <c r="B92" s="216" t="s">
        <v>278</v>
      </c>
      <c r="E92" s="236">
        <v>376</v>
      </c>
      <c r="F92" s="236">
        <v>14700</v>
      </c>
    </row>
    <row r="93" spans="1:6" ht="12.75">
      <c r="A93" s="226" t="s">
        <v>111</v>
      </c>
      <c r="B93" s="216" t="s">
        <v>279</v>
      </c>
      <c r="E93" s="236">
        <v>4671</v>
      </c>
      <c r="F93" s="228" t="s">
        <v>200</v>
      </c>
    </row>
    <row r="94" spans="1:6" ht="12.75">
      <c r="A94" s="227">
        <v>25</v>
      </c>
      <c r="B94" s="698" t="s">
        <v>280</v>
      </c>
      <c r="C94" s="698"/>
      <c r="D94" s="698"/>
      <c r="E94" s="236">
        <v>30498</v>
      </c>
      <c r="F94" s="236">
        <v>835257</v>
      </c>
    </row>
    <row r="95" spans="1:7" ht="12.75">
      <c r="A95" s="226" t="s">
        <v>105</v>
      </c>
      <c r="B95" s="698" t="s">
        <v>281</v>
      </c>
      <c r="C95" s="698"/>
      <c r="D95" s="698"/>
      <c r="E95" s="236">
        <v>4081</v>
      </c>
      <c r="F95" s="236">
        <v>26523</v>
      </c>
      <c r="G95" s="240" t="s">
        <v>362</v>
      </c>
    </row>
    <row r="96" spans="1:6" ht="12.75">
      <c r="A96" s="227">
        <v>26</v>
      </c>
      <c r="B96" s="216" t="s">
        <v>309</v>
      </c>
      <c r="E96" s="236">
        <v>0</v>
      </c>
      <c r="F96" s="236">
        <v>0</v>
      </c>
    </row>
    <row r="97" spans="2:6" ht="12.75">
      <c r="B97" s="216" t="s">
        <v>310</v>
      </c>
      <c r="F97" s="229"/>
    </row>
    <row r="98" ht="12.75">
      <c r="F98" s="229"/>
    </row>
    <row r="99" spans="2:9" ht="12.75">
      <c r="B99" s="233" t="s">
        <v>201</v>
      </c>
      <c r="C99" s="233"/>
      <c r="D99" s="233"/>
      <c r="F99" s="229"/>
      <c r="G99" s="241" t="s">
        <v>363</v>
      </c>
      <c r="H99" s="240"/>
      <c r="I99" s="240"/>
    </row>
    <row r="100" spans="2:6" ht="12.75">
      <c r="B100" s="242" t="s">
        <v>311</v>
      </c>
      <c r="C100" s="242"/>
      <c r="D100" s="242"/>
      <c r="E100" s="229"/>
      <c r="F100" s="229"/>
    </row>
    <row r="101" spans="1:7" ht="12.75">
      <c r="A101" s="227">
        <v>27</v>
      </c>
      <c r="B101" s="229" t="s">
        <v>409</v>
      </c>
      <c r="C101" s="229"/>
      <c r="D101" s="229"/>
      <c r="E101" s="229">
        <v>62</v>
      </c>
      <c r="F101" s="236">
        <v>3365</v>
      </c>
      <c r="G101" s="240" t="s">
        <v>364</v>
      </c>
    </row>
    <row r="102" spans="1:6" ht="12.75">
      <c r="A102" s="225" t="s">
        <v>312</v>
      </c>
      <c r="B102" s="243" t="s">
        <v>290</v>
      </c>
      <c r="C102" s="229"/>
      <c r="D102" s="229"/>
      <c r="E102" s="229">
        <v>32</v>
      </c>
      <c r="F102" s="236">
        <v>1305</v>
      </c>
    </row>
    <row r="103" spans="1:6" ht="12.75">
      <c r="A103" s="226" t="s">
        <v>313</v>
      </c>
      <c r="B103" s="243" t="s">
        <v>291</v>
      </c>
      <c r="C103" s="229"/>
      <c r="D103" s="229"/>
      <c r="E103" s="229">
        <v>4</v>
      </c>
      <c r="F103" s="229">
        <v>305</v>
      </c>
    </row>
    <row r="104" spans="1:7" ht="12.75">
      <c r="A104" s="227">
        <v>28</v>
      </c>
      <c r="B104" s="229" t="s">
        <v>314</v>
      </c>
      <c r="C104" s="229"/>
      <c r="D104" s="229"/>
      <c r="E104" s="229">
        <v>62</v>
      </c>
      <c r="F104" s="236">
        <v>3349</v>
      </c>
      <c r="G104" s="240" t="s">
        <v>365</v>
      </c>
    </row>
    <row r="105" spans="1:10" ht="12.75">
      <c r="A105" s="227">
        <v>29</v>
      </c>
      <c r="B105" s="229" t="s">
        <v>366</v>
      </c>
      <c r="C105" s="229"/>
      <c r="D105" s="229"/>
      <c r="E105" s="244">
        <v>445</v>
      </c>
      <c r="F105" s="236">
        <v>7002</v>
      </c>
      <c r="G105" s="245" t="s">
        <v>367</v>
      </c>
      <c r="H105" s="224"/>
      <c r="I105" s="224"/>
      <c r="J105" s="224"/>
    </row>
    <row r="106" spans="1:14" ht="12.75">
      <c r="A106" s="227"/>
      <c r="B106" s="229"/>
      <c r="C106" s="229"/>
      <c r="D106" s="229"/>
      <c r="E106" s="228"/>
      <c r="F106" s="229"/>
      <c r="G106" s="245" t="s">
        <v>368</v>
      </c>
      <c r="H106" s="245"/>
      <c r="I106" s="245"/>
      <c r="J106" s="245"/>
      <c r="K106" s="240"/>
      <c r="L106" s="240"/>
      <c r="M106" s="240"/>
      <c r="N106" s="240"/>
    </row>
    <row r="107" spans="1:6" ht="12.75">
      <c r="A107" s="227">
        <v>30</v>
      </c>
      <c r="B107" s="700" t="s">
        <v>315</v>
      </c>
      <c r="C107" s="700"/>
      <c r="D107" s="229"/>
      <c r="E107" s="236">
        <v>4628</v>
      </c>
      <c r="F107" s="236">
        <v>1147843</v>
      </c>
    </row>
    <row r="108" spans="1:6" ht="12.75">
      <c r="A108" s="227"/>
      <c r="B108" s="229"/>
      <c r="C108" s="229"/>
      <c r="D108" s="229"/>
      <c r="E108" s="229"/>
      <c r="F108" s="229"/>
    </row>
    <row r="109" spans="1:6" ht="12.75">
      <c r="A109" s="227">
        <v>31</v>
      </c>
      <c r="B109" s="229" t="s">
        <v>35</v>
      </c>
      <c r="C109" s="229"/>
      <c r="D109" s="229"/>
      <c r="E109" s="229">
        <v>1</v>
      </c>
      <c r="F109" s="229">
        <v>978</v>
      </c>
    </row>
    <row r="110" spans="2:6" ht="12.75">
      <c r="B110" s="229"/>
      <c r="C110" s="229"/>
      <c r="D110" s="229"/>
      <c r="E110" s="229"/>
      <c r="F110" s="229"/>
    </row>
    <row r="111" spans="1:6" ht="12.75">
      <c r="A111" s="227">
        <v>32</v>
      </c>
      <c r="B111" s="229" t="s">
        <v>202</v>
      </c>
      <c r="C111" s="229"/>
      <c r="D111" s="229"/>
      <c r="E111" s="229">
        <v>39</v>
      </c>
      <c r="F111" s="236">
        <v>9991</v>
      </c>
    </row>
    <row r="112" spans="1:6" ht="12.75">
      <c r="A112" s="227"/>
      <c r="B112" s="229"/>
      <c r="C112" s="229"/>
      <c r="D112" s="229"/>
      <c r="E112" s="229"/>
      <c r="F112" s="229"/>
    </row>
    <row r="113" spans="1:6" ht="12.75">
      <c r="A113" s="227">
        <v>33</v>
      </c>
      <c r="B113" s="229" t="s">
        <v>203</v>
      </c>
      <c r="C113" s="229"/>
      <c r="D113" s="229"/>
      <c r="E113" s="229">
        <v>29</v>
      </c>
      <c r="F113" s="236">
        <v>22476</v>
      </c>
    </row>
    <row r="114" spans="1:6" ht="12.75">
      <c r="A114" s="227"/>
      <c r="B114" s="229"/>
      <c r="C114" s="229"/>
      <c r="D114" s="229"/>
      <c r="E114" s="229"/>
      <c r="F114" s="229"/>
    </row>
    <row r="115" spans="1:6" ht="12.75">
      <c r="A115" s="227">
        <v>34</v>
      </c>
      <c r="B115" s="229" t="s">
        <v>316</v>
      </c>
      <c r="C115" s="229"/>
      <c r="D115" s="229"/>
      <c r="E115" s="229">
        <v>203</v>
      </c>
      <c r="F115" s="236">
        <v>21998</v>
      </c>
    </row>
    <row r="116" spans="2:6" ht="12.75">
      <c r="B116" s="229"/>
      <c r="C116" s="229"/>
      <c r="D116" s="229"/>
      <c r="E116" s="229"/>
      <c r="F116" s="229"/>
    </row>
    <row r="117" spans="1:6" ht="12.75">
      <c r="A117" s="227">
        <v>35</v>
      </c>
      <c r="B117" s="700" t="s">
        <v>317</v>
      </c>
      <c r="C117" s="700"/>
      <c r="D117" s="700"/>
      <c r="E117" s="229">
        <v>600</v>
      </c>
      <c r="F117" s="236">
        <v>6309</v>
      </c>
    </row>
    <row r="118" spans="1:6" ht="12.75">
      <c r="A118" s="227"/>
      <c r="B118" s="229"/>
      <c r="C118" s="229"/>
      <c r="D118" s="229"/>
      <c r="E118" s="229"/>
      <c r="F118" s="229"/>
    </row>
    <row r="119" spans="1:6" ht="12.75">
      <c r="A119" s="227">
        <v>36</v>
      </c>
      <c r="B119" s="229" t="s">
        <v>318</v>
      </c>
      <c r="C119" s="229"/>
      <c r="D119" s="229"/>
      <c r="E119" s="229">
        <v>69</v>
      </c>
      <c r="F119" s="236">
        <v>3387</v>
      </c>
    </row>
    <row r="120" spans="2:6" ht="12.75">
      <c r="B120" s="229"/>
      <c r="C120" s="229"/>
      <c r="D120" s="229"/>
      <c r="E120" s="229"/>
      <c r="F120" s="229"/>
    </row>
    <row r="121" spans="1:6" ht="12.75">
      <c r="A121" s="227">
        <v>37</v>
      </c>
      <c r="B121" s="229" t="s">
        <v>41</v>
      </c>
      <c r="C121" s="229"/>
      <c r="D121" s="229"/>
      <c r="E121" s="229">
        <v>54</v>
      </c>
      <c r="F121" s="236">
        <v>9830</v>
      </c>
    </row>
    <row r="122" ht="12.75">
      <c r="F122" s="229"/>
    </row>
    <row r="123" ht="12.75">
      <c r="F123" s="229"/>
    </row>
    <row r="124" spans="1:6" ht="12.75">
      <c r="A124" s="219" t="s">
        <v>407</v>
      </c>
      <c r="F124" s="229"/>
    </row>
    <row r="125" spans="1:6" ht="12.75">
      <c r="A125" s="219"/>
      <c r="F125" s="229"/>
    </row>
    <row r="126" spans="1:6" ht="12.75">
      <c r="A126" s="219"/>
      <c r="F126" s="228" t="s">
        <v>184</v>
      </c>
    </row>
    <row r="127" ht="12.75">
      <c r="F127" s="229"/>
    </row>
    <row r="128" spans="2:6" ht="12.75">
      <c r="B128" s="233" t="s">
        <v>319</v>
      </c>
      <c r="F128" s="229"/>
    </row>
    <row r="129" spans="1:6" ht="12.75">
      <c r="A129" s="227">
        <v>38</v>
      </c>
      <c r="B129" s="216" t="s">
        <v>45</v>
      </c>
      <c r="F129" s="246">
        <v>251624</v>
      </c>
    </row>
    <row r="130" spans="1:8" ht="12.75">
      <c r="A130" s="227">
        <v>39</v>
      </c>
      <c r="B130" s="216" t="s">
        <v>46</v>
      </c>
      <c r="F130" s="246">
        <v>79533</v>
      </c>
      <c r="G130" s="236"/>
      <c r="H130" s="236"/>
    </row>
    <row r="131" spans="1:8" ht="12.75">
      <c r="A131" s="227">
        <v>40</v>
      </c>
      <c r="B131" s="216" t="s">
        <v>47</v>
      </c>
      <c r="F131" s="246">
        <v>4788</v>
      </c>
      <c r="G131" s="234"/>
      <c r="H131" s="246"/>
    </row>
    <row r="132" spans="1:7" ht="12.75">
      <c r="A132" s="227">
        <v>41</v>
      </c>
      <c r="B132" s="216" t="s">
        <v>204</v>
      </c>
      <c r="F132" s="246">
        <v>18302</v>
      </c>
      <c r="G132" s="232"/>
    </row>
    <row r="133" ht="12.75">
      <c r="F133" s="246"/>
    </row>
    <row r="134" spans="2:6" ht="12.75">
      <c r="B134" s="233" t="s">
        <v>205</v>
      </c>
      <c r="C134" s="233"/>
      <c r="D134" s="233"/>
      <c r="E134" s="233"/>
      <c r="F134" s="229"/>
    </row>
    <row r="135" spans="2:9" ht="12.75">
      <c r="B135" s="233" t="s">
        <v>320</v>
      </c>
      <c r="C135" s="233"/>
      <c r="D135" s="233"/>
      <c r="E135" s="233"/>
      <c r="F135" s="229"/>
      <c r="G135" s="240"/>
      <c r="H135" s="240"/>
      <c r="I135" s="240"/>
    </row>
    <row r="136" spans="1:6" ht="12.75">
      <c r="A136" s="227">
        <v>42</v>
      </c>
      <c r="B136" s="216" t="s">
        <v>206</v>
      </c>
      <c r="F136" s="236">
        <v>5960</v>
      </c>
    </row>
    <row r="137" spans="1:6" ht="12.75">
      <c r="A137" s="227">
        <v>43</v>
      </c>
      <c r="B137" s="216" t="s">
        <v>207</v>
      </c>
      <c r="F137" s="236">
        <v>8940</v>
      </c>
    </row>
    <row r="138" spans="1:9" ht="12.75">
      <c r="A138" s="227">
        <v>44</v>
      </c>
      <c r="B138" s="219" t="s">
        <v>161</v>
      </c>
      <c r="F138" s="236">
        <v>14900</v>
      </c>
      <c r="G138" s="699" t="s">
        <v>282</v>
      </c>
      <c r="H138" s="698"/>
      <c r="I138" s="698"/>
    </row>
    <row r="139" spans="1:9" ht="12.75">
      <c r="A139" s="226" t="s">
        <v>321</v>
      </c>
      <c r="B139" s="216" t="s">
        <v>208</v>
      </c>
      <c r="F139" s="236">
        <v>6178</v>
      </c>
      <c r="G139" s="699" t="s">
        <v>322</v>
      </c>
      <c r="H139" s="698"/>
      <c r="I139" s="698"/>
    </row>
    <row r="140" spans="1:9" ht="12.75">
      <c r="A140" s="226" t="s">
        <v>323</v>
      </c>
      <c r="B140" s="216" t="s">
        <v>209</v>
      </c>
      <c r="F140" s="236">
        <v>617</v>
      </c>
      <c r="G140" s="699" t="s">
        <v>322</v>
      </c>
      <c r="H140" s="698"/>
      <c r="I140" s="698"/>
    </row>
    <row r="141" spans="1:7" ht="12.75">
      <c r="A141" s="227">
        <v>45</v>
      </c>
      <c r="B141" s="698" t="s">
        <v>283</v>
      </c>
      <c r="C141" s="698"/>
      <c r="D141" s="698"/>
      <c r="E141" s="698"/>
      <c r="F141" s="236">
        <v>12258</v>
      </c>
      <c r="G141" s="240" t="s">
        <v>284</v>
      </c>
    </row>
    <row r="142" ht="12.75">
      <c r="F142" s="229"/>
    </row>
    <row r="143" spans="2:6" ht="12.75">
      <c r="B143" s="233" t="s">
        <v>210</v>
      </c>
      <c r="C143" s="233"/>
      <c r="D143" s="233"/>
      <c r="E143" s="233"/>
      <c r="F143" s="229"/>
    </row>
    <row r="144" spans="2:9" ht="12.75">
      <c r="B144" s="233" t="s">
        <v>324</v>
      </c>
      <c r="C144" s="233"/>
      <c r="D144" s="233"/>
      <c r="E144" s="233"/>
      <c r="F144" s="229"/>
      <c r="G144" s="240"/>
      <c r="H144" s="240"/>
      <c r="I144" s="240"/>
    </row>
    <row r="145" spans="1:6" ht="12.75">
      <c r="A145" s="227">
        <v>46</v>
      </c>
      <c r="B145" s="216" t="s">
        <v>206</v>
      </c>
      <c r="F145" s="236">
        <v>9209</v>
      </c>
    </row>
    <row r="146" spans="1:6" ht="12.75">
      <c r="A146" s="227">
        <v>47</v>
      </c>
      <c r="B146" s="216" t="s">
        <v>207</v>
      </c>
      <c r="F146" s="236">
        <v>21488</v>
      </c>
    </row>
    <row r="147" spans="1:9" ht="12.75">
      <c r="A147" s="227">
        <v>48</v>
      </c>
      <c r="B147" s="219" t="s">
        <v>161</v>
      </c>
      <c r="F147" s="236">
        <v>30697</v>
      </c>
      <c r="G147" s="699" t="s">
        <v>282</v>
      </c>
      <c r="H147" s="698"/>
      <c r="I147" s="698"/>
    </row>
    <row r="148" spans="1:9" ht="12.75">
      <c r="A148" s="226" t="s">
        <v>325</v>
      </c>
      <c r="B148" s="216" t="s">
        <v>211</v>
      </c>
      <c r="F148" s="236">
        <v>13517</v>
      </c>
      <c r="G148" s="699" t="s">
        <v>326</v>
      </c>
      <c r="H148" s="698"/>
      <c r="I148" s="698"/>
    </row>
    <row r="149" spans="1:9" ht="12.75">
      <c r="A149" s="226" t="s">
        <v>327</v>
      </c>
      <c r="B149" s="216" t="s">
        <v>212</v>
      </c>
      <c r="F149" s="236">
        <v>1046</v>
      </c>
      <c r="G149" s="699" t="s">
        <v>326</v>
      </c>
      <c r="H149" s="698"/>
      <c r="I149" s="698"/>
    </row>
    <row r="150" spans="1:7" ht="12.75">
      <c r="A150" s="227">
        <v>49</v>
      </c>
      <c r="B150" s="698" t="s">
        <v>285</v>
      </c>
      <c r="C150" s="698"/>
      <c r="D150" s="698"/>
      <c r="F150" s="236">
        <v>10832</v>
      </c>
      <c r="G150" s="240" t="s">
        <v>286</v>
      </c>
    </row>
    <row r="151" ht="12.75">
      <c r="F151" s="229"/>
    </row>
    <row r="152" spans="2:6" ht="12.75">
      <c r="B152" s="233" t="s">
        <v>369</v>
      </c>
      <c r="C152" s="233"/>
      <c r="D152" s="233"/>
      <c r="F152" s="229"/>
    </row>
    <row r="153" spans="1:6" ht="12.75">
      <c r="A153" s="227">
        <v>50</v>
      </c>
      <c r="B153" s="216" t="s">
        <v>213</v>
      </c>
      <c r="F153" s="229">
        <v>706</v>
      </c>
    </row>
    <row r="154" spans="1:6" ht="12.75">
      <c r="A154" s="227">
        <v>51</v>
      </c>
      <c r="B154" s="216" t="s">
        <v>214</v>
      </c>
      <c r="F154" s="236">
        <v>16349</v>
      </c>
    </row>
    <row r="155" spans="1:6" ht="12.75">
      <c r="A155" s="227">
        <v>52</v>
      </c>
      <c r="B155" s="216" t="s">
        <v>287</v>
      </c>
      <c r="F155" s="229">
        <v>15</v>
      </c>
    </row>
    <row r="156" spans="1:6" ht="12.75">
      <c r="A156" s="227">
        <v>53</v>
      </c>
      <c r="B156" s="216" t="s">
        <v>215</v>
      </c>
      <c r="F156" s="229">
        <v>7</v>
      </c>
    </row>
    <row r="157" spans="2:6" ht="12.75">
      <c r="B157" s="698" t="s">
        <v>288</v>
      </c>
      <c r="C157" s="698"/>
      <c r="D157" s="698"/>
      <c r="F157" s="229"/>
    </row>
    <row r="158" spans="1:9" ht="12.75">
      <c r="A158" s="227">
        <v>54</v>
      </c>
      <c r="B158" s="216" t="s">
        <v>215</v>
      </c>
      <c r="F158" s="244" t="s">
        <v>307</v>
      </c>
      <c r="G158" s="245" t="s">
        <v>370</v>
      </c>
      <c r="H158" s="224"/>
      <c r="I158" s="224"/>
    </row>
    <row r="159" spans="2:9" ht="12.75">
      <c r="B159" s="216" t="s">
        <v>216</v>
      </c>
      <c r="G159" s="245" t="s">
        <v>371</v>
      </c>
      <c r="H159" s="224"/>
      <c r="I159" s="224"/>
    </row>
    <row r="160" ht="12.75">
      <c r="F160" s="229"/>
    </row>
    <row r="161" spans="1:6" ht="12.75">
      <c r="A161" s="219" t="s">
        <v>408</v>
      </c>
      <c r="F161" s="229"/>
    </row>
    <row r="162" ht="12.75">
      <c r="F162" s="229"/>
    </row>
    <row r="163" spans="1:6" ht="12.75">
      <c r="A163" s="226" t="s">
        <v>195</v>
      </c>
      <c r="C163" s="226" t="s">
        <v>190</v>
      </c>
      <c r="F163" s="228" t="s">
        <v>184</v>
      </c>
    </row>
    <row r="164" ht="12.75">
      <c r="F164" s="229"/>
    </row>
    <row r="165" spans="1:6" ht="12.75">
      <c r="A165" s="227">
        <v>55</v>
      </c>
      <c r="B165" s="216" t="s">
        <v>63</v>
      </c>
      <c r="F165" s="229">
        <v>83.5</v>
      </c>
    </row>
    <row r="166" spans="1:6" ht="12.75">
      <c r="A166" s="227">
        <v>56</v>
      </c>
      <c r="B166" s="216" t="s">
        <v>217</v>
      </c>
      <c r="F166" s="229">
        <v>155</v>
      </c>
    </row>
    <row r="167" ht="12.75">
      <c r="B167" s="216" t="s">
        <v>218</v>
      </c>
    </row>
    <row r="168" spans="1:6" ht="12.75">
      <c r="A168" s="227">
        <v>57</v>
      </c>
      <c r="B168" s="216" t="s">
        <v>65</v>
      </c>
      <c r="F168" s="236">
        <v>72631</v>
      </c>
    </row>
    <row r="169" spans="1:6" ht="12.75">
      <c r="A169" s="227">
        <v>58</v>
      </c>
      <c r="B169" s="216" t="s">
        <v>66</v>
      </c>
      <c r="F169" s="236">
        <v>1870</v>
      </c>
    </row>
    <row r="171" spans="1:2" ht="15">
      <c r="A171" s="247" t="s">
        <v>373</v>
      </c>
      <c r="B171" s="248"/>
    </row>
  </sheetData>
  <mergeCells count="23">
    <mergeCell ref="B5:E5"/>
    <mergeCell ref="B11:C11"/>
    <mergeCell ref="B13:C13"/>
    <mergeCell ref="C15:D15"/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lthomas@fullerton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Office of the Chancellor</cp:lastModifiedBy>
  <cp:lastPrinted>2006-03-09T19:56:46Z</cp:lastPrinted>
  <dcterms:created xsi:type="dcterms:W3CDTF">2000-04-04T21:35:13Z</dcterms:created>
  <dcterms:modified xsi:type="dcterms:W3CDTF">2006-03-13T18:17:59Z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72WVDYXX2UNK-1135803193-67</vt:lpwstr>
  </property>
  <property fmtid="{D5CDD505-2E9C-101B-9397-08002B2CF9AE}" pid="3" name="_dlc_DocIdItemGuid">
    <vt:lpwstr>03dee12b-306e-4c0f-88fc-079b97c3038c</vt:lpwstr>
  </property>
  <property fmtid="{D5CDD505-2E9C-101B-9397-08002B2CF9AE}" pid="4" name="_dlc_DocIdUrl">
    <vt:lpwstr>https://update.calstate.edu/csu-system/administration/sdlc/_layouts/15/DocIdRedir.aspx?ID=72WVDYXX2UNK-1135803193-67, 72WVDYXX2UNK-1135803193-67</vt:lpwstr>
  </property>
</Properties>
</file>